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evam\Desktop\"/>
    </mc:Choice>
  </mc:AlternateContent>
  <xr:revisionPtr revIDLastSave="0" documentId="8_{3CFEDD88-EBEA-4F94-BADD-979029135D3D}" xr6:coauthVersionLast="47" xr6:coauthVersionMax="47" xr10:uidLastSave="{00000000-0000-0000-0000-000000000000}"/>
  <bookViews>
    <workbookView xWindow="-110" yWindow="-110" windowWidth="19420" windowHeight="1230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23" i="1" l="1"/>
  <c r="C123" i="1" s="1"/>
  <c r="D109" i="1"/>
  <c r="D127" i="1"/>
  <c r="C127" i="1"/>
  <c r="D98" i="1"/>
  <c r="C98" i="1"/>
  <c r="D91" i="1"/>
  <c r="C91" i="1"/>
  <c r="D86" i="1"/>
  <c r="C86" i="1"/>
  <c r="D78" i="1"/>
  <c r="C78" i="1"/>
  <c r="D74" i="1"/>
  <c r="C74" i="1"/>
  <c r="D51" i="1"/>
  <c r="D53" i="1"/>
  <c r="C53" i="1" s="1"/>
  <c r="D52" i="1"/>
  <c r="D15" i="1"/>
  <c r="D44" i="1"/>
  <c r="D45" i="1"/>
  <c r="D46" i="1"/>
  <c r="D21" i="1"/>
  <c r="D22" i="1"/>
  <c r="D23" i="1"/>
  <c r="D24" i="1"/>
  <c r="D25" i="1"/>
  <c r="D49" i="1" s="1"/>
  <c r="D26" i="1"/>
  <c r="D27" i="1"/>
  <c r="D28" i="1"/>
  <c r="D29" i="1"/>
  <c r="D30" i="1"/>
  <c r="D31" i="1"/>
  <c r="D32" i="1"/>
  <c r="D33" i="1"/>
  <c r="D34" i="1"/>
  <c r="D35" i="1"/>
  <c r="D36" i="1"/>
  <c r="D38" i="1"/>
  <c r="D39" i="1"/>
  <c r="D40" i="1"/>
  <c r="D41" i="1"/>
  <c r="D42" i="1"/>
  <c r="D43" i="1"/>
  <c r="C49" i="1"/>
  <c r="D115" i="1"/>
  <c r="C114" i="1"/>
  <c r="C115" i="1" s="1"/>
  <c r="C118" i="1"/>
  <c r="C119" i="1"/>
  <c r="C120" i="1"/>
  <c r="C121" i="1"/>
  <c r="C117" i="1"/>
  <c r="D111" i="1"/>
  <c r="C111" i="1"/>
  <c r="D93" i="1"/>
  <c r="C93" i="1"/>
  <c r="D125" i="1"/>
  <c r="C125" i="1"/>
  <c r="D66" i="1"/>
  <c r="D56" i="1"/>
  <c r="C56" i="1"/>
  <c r="C105" i="1"/>
  <c r="C109" i="1" s="1"/>
  <c r="C106" i="1"/>
  <c r="C107" i="1"/>
  <c r="C108" i="1"/>
  <c r="C84" i="1"/>
  <c r="C85" i="1"/>
  <c r="C76" i="1"/>
  <c r="C77" i="1"/>
  <c r="C72" i="1"/>
  <c r="C73" i="1"/>
  <c r="C68" i="1"/>
  <c r="C69" i="1"/>
  <c r="C58" i="1"/>
  <c r="C59" i="1"/>
  <c r="C60" i="1"/>
  <c r="C61" i="1"/>
  <c r="C62" i="1"/>
  <c r="C63" i="1"/>
  <c r="C64" i="1"/>
  <c r="C65" i="1"/>
  <c r="C55" i="1"/>
  <c r="D113" i="1"/>
  <c r="C113" i="1"/>
  <c r="D70" i="1"/>
  <c r="C70" i="1"/>
  <c r="C57" i="1"/>
  <c r="C66" i="1" s="1"/>
  <c r="C110" i="1"/>
  <c r="C112" i="1"/>
  <c r="C116" i="1"/>
  <c r="C122" i="1"/>
  <c r="C124" i="1"/>
  <c r="C126" i="1"/>
  <c r="C94" i="1"/>
  <c r="C95" i="1"/>
  <c r="C96" i="1"/>
  <c r="C97" i="1"/>
  <c r="C99" i="1"/>
  <c r="C100" i="1"/>
  <c r="D101" i="1"/>
  <c r="C101" i="1" s="1"/>
  <c r="C103" i="1"/>
  <c r="C104" i="1"/>
  <c r="C80" i="1"/>
  <c r="C83" i="1"/>
  <c r="C87" i="1"/>
  <c r="C88" i="1"/>
  <c r="C89" i="1"/>
  <c r="C90" i="1"/>
  <c r="C92" i="1"/>
  <c r="C67" i="1"/>
  <c r="C71" i="1"/>
  <c r="C75" i="1"/>
  <c r="C79" i="1"/>
  <c r="C54" i="1"/>
</calcChain>
</file>

<file path=xl/comments1.xml><?xml version="1.0" encoding="utf-8"?>
<comments xmlns="http://schemas.openxmlformats.org/spreadsheetml/2006/main">
  <authors>
    <author>Racic</author>
  </authors>
  <commentList>
    <comment ref="G102" authorId="0" shapeId="0">
      <text>
        <r>
          <rPr>
            <b/>
            <sz val="9"/>
            <color indexed="81"/>
            <rFont val="Tahoma"/>
            <family val="2"/>
            <charset val="238"/>
          </rPr>
          <t>Racic: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<sst xmlns="http://schemas.openxmlformats.org/spreadsheetml/2006/main" count="459" uniqueCount="233">
  <si>
    <t xml:space="preserve">             PREDMET NABAVE</t>
  </si>
  <si>
    <t>RIBLJI ŠTAPIĆI</t>
  </si>
  <si>
    <t>R.br.</t>
  </si>
  <si>
    <t>SVJEŽI SIR</t>
  </si>
  <si>
    <t>TVRDI SIR</t>
  </si>
  <si>
    <t>KUKURUZNE PAHULJICE</t>
  </si>
  <si>
    <t>ŠEĆER</t>
  </si>
  <si>
    <t>NARESCI</t>
  </si>
  <si>
    <t>SOKOVI OD VOĆA I POVRĆA</t>
  </si>
  <si>
    <t>PERAD</t>
  </si>
  <si>
    <t>SVINJETINA</t>
  </si>
  <si>
    <t>GOVEĐE I TELEĆE MESO</t>
  </si>
  <si>
    <t>OZNAKA POZ.FIN.PLANA</t>
  </si>
  <si>
    <t>OSNOVNA JOSIPA RAČIĆA</t>
  </si>
  <si>
    <t>MB: 03278085</t>
  </si>
  <si>
    <t>PROCIJENJENA VRIJEDNOST (BEZ PDV-a)</t>
  </si>
  <si>
    <t>PLANIRANA VRIJEDNOST     (iz financijskog plana)</t>
  </si>
  <si>
    <t>MASLAC</t>
  </si>
  <si>
    <t>TJESTENINA</t>
  </si>
  <si>
    <t>JAJA</t>
  </si>
  <si>
    <t>JESTIVO ULJE</t>
  </si>
  <si>
    <t>MED</t>
  </si>
  <si>
    <t>ZAČINI</t>
  </si>
  <si>
    <t>TONERI</t>
  </si>
  <si>
    <t>PAPIR ZA PRINTANJE I FOTOKOPIRANJE</t>
  </si>
  <si>
    <t>PEDAGOŠKA DOKUMENTACIJA</t>
  </si>
  <si>
    <t>REGISTRATORI I ULOŽNE MAPE</t>
  </si>
  <si>
    <t>SREDSTVA ZA ČIŠĆENJE</t>
  </si>
  <si>
    <t>Tomislav Horvat, prof.</t>
  </si>
  <si>
    <t>Predsjednica Školskog odbora</t>
  </si>
  <si>
    <t>MP</t>
  </si>
  <si>
    <t>KRUŠNI PROIZVODI (bijeli kruh, raženi, kukuruzni)</t>
  </si>
  <si>
    <t>PECIVA I KOLAČI</t>
  </si>
  <si>
    <t>KRAFNE, ŠTRUDLE (LISNATO)</t>
  </si>
  <si>
    <t>MLIJEKO</t>
  </si>
  <si>
    <t>SIRNI NAMAZI</t>
  </si>
  <si>
    <t>JOGURT I OSTALI FERMENTIRANI PROIZVODI</t>
  </si>
  <si>
    <t>ZAMRZNUTO POVRĆE</t>
  </si>
  <si>
    <t>KORJENASTO, GOMOLJASTO I LISNATO POVRĆE</t>
  </si>
  <si>
    <t>RIŽA</t>
  </si>
  <si>
    <t>KUKURUZNA I PŠENIČNA KRUPICA</t>
  </si>
  <si>
    <t>ČAJ I SRODNI PROIZVODI</t>
  </si>
  <si>
    <t>BEZALKOHOLNA PIĆA</t>
  </si>
  <si>
    <t>KAKAO,ČOKOLADA I PROIZVODI OD ŠEĆERA</t>
  </si>
  <si>
    <t>UKUPNO 3222</t>
  </si>
  <si>
    <t>RAZNA UREDSKA OPREMA I POTREPŠTINE</t>
  </si>
  <si>
    <t>ČASOPISI, GLASILA, STRUČNA LITERATURA</t>
  </si>
  <si>
    <t>OSTALI MATERIJAL ZA ČIŠĆENJE</t>
  </si>
  <si>
    <t>MATERIJAL ZA HIGIJENSKE POTREBE (toaletni papir, ubrusi za ruke, sapun…)</t>
  </si>
  <si>
    <t>UKUPNO 3221</t>
  </si>
  <si>
    <t>ELEKTRIČNA ENERGIJA</t>
  </si>
  <si>
    <t>TOPLINSKA ENERGIJA</t>
  </si>
  <si>
    <t>MOTORNI BENZIN I DIZEL GORIVO</t>
  </si>
  <si>
    <t>UKUPNO 3223</t>
  </si>
  <si>
    <t>OSTALI MATERIJAL ZA ODRŽAVANJE</t>
  </si>
  <si>
    <t>UKUPNO 3224</t>
  </si>
  <si>
    <t>SITNI INVENTAR ZA POTREBE KUHINJE</t>
  </si>
  <si>
    <t>SITNI INVENTAR ZA UREĐENJE PROSTORA</t>
  </si>
  <si>
    <t>SITNI INVENTAR ZA OSTALE POTREBE POSLOVANJA</t>
  </si>
  <si>
    <t>UKUPNO 3225</t>
  </si>
  <si>
    <t>USLUGE</t>
  </si>
  <si>
    <t>POŠTARINA</t>
  </si>
  <si>
    <t>UKUPNO 3231</t>
  </si>
  <si>
    <t>USLUGE ODRŽAVANJA ELEKTRIČNIH INSTALACIJA</t>
  </si>
  <si>
    <t>USLUGE ODRŽAVANJA OPREME ZA GAŠENJE POŽARA</t>
  </si>
  <si>
    <t>STAKLARSKI RADOVI</t>
  </si>
  <si>
    <t>RAZNE USLUGE POPRAVAKA I ODRŽAVANJA</t>
  </si>
  <si>
    <t>OPSKRBA VODOM</t>
  </si>
  <si>
    <t>IZNOŠENJE I ODVOZ SMEĆA</t>
  </si>
  <si>
    <t>USLUGE DERATIZACIJE I DEZINSEKCIJE</t>
  </si>
  <si>
    <t>OSTALE KOMUNALNE USLUGE</t>
  </si>
  <si>
    <t>OBVEZNI ZDRAVSTVENI PREGLEDI ZAPOSLENIKA</t>
  </si>
  <si>
    <t>USLUGE UVEZIVANJA, KOPIRANJA I SL.</t>
  </si>
  <si>
    <t>USLUGE ČIŠĆENJA, PRANJA I SLIČNO</t>
  </si>
  <si>
    <t>USLUGE POSLOVA ZAŠTITE NA RADU</t>
  </si>
  <si>
    <t>UKUPNO 3239</t>
  </si>
  <si>
    <t>UKUPNO 3236</t>
  </si>
  <si>
    <t xml:space="preserve">UKUPNO 3234 </t>
  </si>
  <si>
    <t>UKUPNO 3233</t>
  </si>
  <si>
    <t>UKUPNO  3232</t>
  </si>
  <si>
    <t>PREMIJE OSIGURANJA IMOVINE</t>
  </si>
  <si>
    <t>BANKARSKE USLUGE</t>
  </si>
  <si>
    <t>KNJIGE U KNJIŽNICI</t>
  </si>
  <si>
    <t>OIB: 19780265434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</si>
  <si>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</si>
  <si>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</si>
  <si>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</si>
  <si>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</si>
  <si>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</si>
  <si>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</si>
  <si>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</si>
  <si>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</si>
  <si>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</si>
  <si>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</si>
  <si>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</si>
  <si>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</si>
  <si>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</si>
  <si>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</si>
  <si>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</si>
  <si>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</si>
  <si>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</si>
  <si>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</si>
  <si>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</si>
  <si>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</si>
  <si>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</si>
  <si>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</si>
  <si>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</si>
  <si>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</si>
  <si>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</si>
  <si>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</si>
  <si>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</si>
  <si>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</si>
  <si>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</si>
  <si>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</si>
  <si>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</si>
  <si>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</si>
  <si>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</si>
  <si>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</si>
  <si>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</si>
  <si>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</si>
  <si>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</si>
  <si>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</si>
  <si>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</si>
  <si>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</si>
  <si>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</si>
  <si>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</si>
  <si>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</si>
  <si>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</si>
  <si>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</si>
  <si>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</si>
  <si>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</si>
  <si>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</si>
  <si>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</si>
  <si>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</si>
  <si>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</si>
  <si>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</si>
  <si>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</si>
  <si>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</si>
  <si>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</si>
  <si>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USLUGE PRIJEVOZA DJECE OD ŠKOLE DO ODREDIŠTA</t>
  </si>
  <si>
    <t>57.</t>
  </si>
  <si>
    <t>58.</t>
  </si>
  <si>
    <t>59.</t>
  </si>
  <si>
    <t>60.</t>
  </si>
  <si>
    <t>61.</t>
  </si>
  <si>
    <t>62.</t>
  </si>
  <si>
    <t>63.</t>
  </si>
  <si>
    <t>64.</t>
  </si>
  <si>
    <t>66.</t>
  </si>
  <si>
    <t>67.</t>
  </si>
  <si>
    <t>68.</t>
  </si>
  <si>
    <t>69.</t>
  </si>
  <si>
    <t>71.</t>
  </si>
  <si>
    <t>72.</t>
  </si>
  <si>
    <t>74.</t>
  </si>
  <si>
    <t>75.</t>
  </si>
  <si>
    <t>76.</t>
  </si>
  <si>
    <t>77.</t>
  </si>
  <si>
    <t>78.</t>
  </si>
  <si>
    <t>79.</t>
  </si>
  <si>
    <t>DNEVNICE ZA SLUŽBENA PUTOVANJA</t>
  </si>
  <si>
    <t>HOTELSKE USLUGE SMJEŠTAJA NA SL.PUTU</t>
  </si>
  <si>
    <t>USLUGE PRIJEVOZA NA SL. PUTU</t>
  </si>
  <si>
    <t>UKUPNO 3211</t>
  </si>
  <si>
    <t>KOTIZACIJE ZA SEMINARE I SAVJETOVANJA</t>
  </si>
  <si>
    <t>TEČAJEVI (za rad sa kemikalijama i sl.)</t>
  </si>
  <si>
    <t>UKUPNO 3213</t>
  </si>
  <si>
    <t>MATERIJAL ZA ODRŽAVANJE OBJEKTA I OPREME (alati, boje za zid, iprema za sitnije popravke i sl.)</t>
  </si>
  <si>
    <t>ELEKTRIČNE POTREPŠTINE I PRIBOR (žarulje, utičnice, rasvjetna tijela i sl.)</t>
  </si>
  <si>
    <t>SLUŽBENA, RADNA I ZAŠTITNA ODJEĆA I OBUĆA</t>
  </si>
  <si>
    <t>UKUPNO 3227</t>
  </si>
  <si>
    <t>OSTALE ZDRAVSTVENE USLUGE (laboratorijske usluge za potrebe školske kuhinje, sanitarne iskaznice i sl.)</t>
  </si>
  <si>
    <t>UKUPNO 3238</t>
  </si>
  <si>
    <t>RAČUNALNE USLUGE (održavanje programskih paketa za računovodstvo, šk. kuhinju, backup financijskih podataka, sitni računalni popravci školskih računala i računalne opreme, njihovo održavanje i sl.)</t>
  </si>
  <si>
    <t>UREĐENJE PROSTORA</t>
  </si>
  <si>
    <t>UKUPNO 3292</t>
  </si>
  <si>
    <t>REPREZENTACIJA (kava, sokovi i sl.)</t>
  </si>
  <si>
    <t>UKUPNO 3293</t>
  </si>
  <si>
    <t>RASHODI PROTOKOLA (cvijeće i sl.)</t>
  </si>
  <si>
    <t>UKUPNO 3299</t>
  </si>
  <si>
    <t>UKUPNO 3431</t>
  </si>
  <si>
    <t>UKUPNO 4241</t>
  </si>
  <si>
    <t>USLUGE OGLAŠAVANJA I INFORMIRANJA</t>
  </si>
  <si>
    <t>PLASTIČNE ČAŠE, SALVETE, TANJURI I SL.</t>
  </si>
  <si>
    <t>MESNE PRERAĐEVINE (kobasice, paštete, hrenovke i sl…)</t>
  </si>
  <si>
    <t>VOĆE (jabuke, banane, mandarine, kruške i sl…)</t>
  </si>
  <si>
    <t>70.</t>
  </si>
  <si>
    <t>NASTAVA PLIVANJA ZA UČENIKE</t>
  </si>
  <si>
    <t>FOTOGRAFIJE ZA UČENIKE</t>
  </si>
  <si>
    <t>NABAVA ISPITA ZNANJA ZA UČENIKE</t>
  </si>
  <si>
    <t>OSTALI NESPOMENUTI RASHODI</t>
  </si>
  <si>
    <t>NABAVA ČASOPISA, KNJIGA I SL ZA UČENIKE</t>
  </si>
  <si>
    <t>ČLANARINE</t>
  </si>
  <si>
    <t>UKUPNO 3294</t>
  </si>
  <si>
    <t>UKUPNO 4221</t>
  </si>
  <si>
    <t>SREDNJACI 30, ZAGREB</t>
  </si>
  <si>
    <t>INTELEKTUALNE I OSOBNE USLUGE (usluge student servisa, asistenti u nastavi za učenike s poteškoćama i sl.)</t>
  </si>
  <si>
    <t>UREDSKA OPREMA I NAMJEŠTAJ (računalna oprema, uređenje učionica i sl)</t>
  </si>
  <si>
    <t>Vrsta postupka nabave</t>
  </si>
  <si>
    <t>Trajanje ugovora</t>
  </si>
  <si>
    <t>Okvirni sporazum</t>
  </si>
  <si>
    <t>Napomena</t>
  </si>
  <si>
    <t>43.</t>
  </si>
  <si>
    <t>65.</t>
  </si>
  <si>
    <t>73.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</si>
  <si>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</si>
  <si>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</si>
  <si>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</si>
  <si>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</si>
  <si>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</si>
  <si>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</si>
  <si>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</si>
  <si>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</si>
  <si>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</si>
  <si>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</si>
  <si>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</si>
  <si>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</si>
  <si>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KONZERVIRANA I SVJEŽE SMRZNUTA RIBA</t>
  </si>
  <si>
    <t>VRHNJE SVJEŽE I VRHNJE ZA KUHANJE</t>
  </si>
  <si>
    <t>USLUGE TELEFONA I INTERNETA</t>
  </si>
  <si>
    <t xml:space="preserve">TERENSKA NASTAVA-GRAD MLADIH, ŠKOLA U PRIRODI </t>
  </si>
  <si>
    <t xml:space="preserve">Okvirni sporazum </t>
  </si>
  <si>
    <t xml:space="preserve">  Darija Jurič, prof.</t>
  </si>
  <si>
    <t xml:space="preserve"> Ravnatelj</t>
  </si>
  <si>
    <t>jedna godina</t>
  </si>
  <si>
    <t>Jednostavna</t>
  </si>
  <si>
    <t>U Zagrebu, 20.12.2018. godine</t>
  </si>
  <si>
    <t xml:space="preserve">  PLAN  NABAVE ROBA, RADOVA I USLUGA ZA 2019. GODINU</t>
  </si>
  <si>
    <t xml:space="preserve">Na temelju članka 28. stavak 1. Zakona o javnoj nabavi (Narodne novine, broj:120/16)  te članka 29. Statuta škole, Školski odbor Osnovne škole Josipa Račića na sjednici održanoj dana 20. prosinca 2018. godine godine donosi </t>
  </si>
  <si>
    <t>Sukladno članku 12. stavak 1.  Zakona o javnoj nabavi (NN 120/16), na postupke nabave roba, usluga i radova čija je procijenjena vrijednost do 200.000,00 kn odnosno za nabavu radova do 500.000,00 kn neće se primjenjivati odredbe Zakona o javnoj nabavi. Osnovna škola Josipa Račića nabavljat će radove i usluge u 2019.-oj god. provedbom postupka jednostavne  odnosno neposrednom narudžbom od dobavljača Ova Odluka o Planu nabave za 2019. objavljuje se na internet stranici Škole i primjenjuje se u 2019. godini.</t>
  </si>
  <si>
    <t>U Zagrebu, 20. prosinca 2018.god.</t>
  </si>
  <si>
    <t xml:space="preserve">KLASA: 400-01/18-01/06 </t>
  </si>
  <si>
    <t xml:space="preserve">UR.BROJ: 251-191-18-01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</si>
</sst>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0"/>
      <name val="Arial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sz val="8"/>
      <name val="Arial"/>
      <charset val="238"/>
    </font>
    <font>
      <b/>
      <sz val="10"/>
      <name val="Arial"/>
      <charset val="238"/>
    </font>
    <font>
      <sz val="10"/>
      <name val="Times New Roman"/>
      <family val="1"/>
      <charset val="238"/>
    </font>
    <font>
      <sz val="14"/>
      <name val="Times New Roman"/>
      <family val="1"/>
      <charset val="238"/>
    </font>
    <font>
      <sz val="14"/>
      <name val="Arial"/>
      <family val="2"/>
      <charset val="238"/>
    </font>
    <font>
      <sz val="16"/>
      <name val="Times New Roman"/>
      <family val="1"/>
      <charset val="238"/>
    </font>
    <font>
      <sz val="10"/>
      <name val="Arial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11"/>
      <name val="Times New Roman"/>
      <family val="1"/>
      <charset val="238"/>
    </font>
    <font>
      <sz val="11"/>
      <name val="Arial"/>
      <family val="2"/>
      <charset val="238"/>
    </font>
    <font>
      <sz val="10"/>
      <color rgb="FFFF000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/>
    <xf numFmtId="0" fontId="4" fillId="0" borderId="0" xfId="0" applyFont="1"/>
    <xf numFmtId="0" fontId="0" fillId="0" borderId="0" xfId="0" applyBorder="1"/>
    <xf numFmtId="0" fontId="1" fillId="0" borderId="0" xfId="0" applyFont="1" applyBorder="1" applyAlignment="1">
      <alignment horizontal="justify" vertical="top" wrapText="1"/>
    </xf>
    <xf numFmtId="0" fontId="1" fillId="0" borderId="0" xfId="0" applyFont="1" applyAlignment="1"/>
    <xf numFmtId="0" fontId="0" fillId="0" borderId="0" xfId="0" applyAlignment="1"/>
    <xf numFmtId="0" fontId="6" fillId="0" borderId="0" xfId="0" applyFont="1" applyAlignment="1">
      <alignment vertical="center"/>
    </xf>
    <xf numFmtId="0" fontId="0" fillId="0" borderId="0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2" fillId="0" borderId="1" xfId="0" applyFont="1" applyFill="1" applyBorder="1" applyAlignment="1">
      <alignment horizontal="left" vertical="top" wrapText="1"/>
    </xf>
    <xf numFmtId="0" fontId="0" fillId="0" borderId="0" xfId="0" applyFill="1"/>
    <xf numFmtId="0" fontId="2" fillId="2" borderId="1" xfId="0" applyFont="1" applyFill="1" applyBorder="1" applyAlignment="1">
      <alignment vertical="top" wrapText="1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vertical="top" wrapText="1"/>
    </xf>
    <xf numFmtId="0" fontId="0" fillId="2" borderId="1" xfId="0" applyFill="1" applyBorder="1" applyAlignment="1">
      <alignment horizontal="center"/>
    </xf>
    <xf numFmtId="0" fontId="1" fillId="0" borderId="1" xfId="0" applyFont="1" applyBorder="1" applyAlignment="1">
      <alignment horizontal="justify" vertical="top" wrapText="1"/>
    </xf>
    <xf numFmtId="0" fontId="1" fillId="0" borderId="1" xfId="0" applyFont="1" applyBorder="1" applyAlignment="1">
      <alignment horizontal="left" vertical="top" wrapText="1"/>
    </xf>
    <xf numFmtId="0" fontId="2" fillId="2" borderId="1" xfId="0" applyFont="1" applyFill="1" applyBorder="1" applyAlignment="1">
      <alignment horizontal="justify" vertical="top" wrapText="1"/>
    </xf>
    <xf numFmtId="0" fontId="2" fillId="2" borderId="1" xfId="0" applyFont="1" applyFill="1" applyBorder="1" applyAlignment="1">
      <alignment horizontal="left" vertical="top" wrapText="1"/>
    </xf>
    <xf numFmtId="0" fontId="8" fillId="2" borderId="1" xfId="0" applyFont="1" applyFill="1" applyBorder="1" applyAlignment="1">
      <alignment horizontal="justify" vertical="top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Fill="1" applyBorder="1" applyAlignment="1">
      <alignment horizontal="left" vertical="top" wrapText="1"/>
    </xf>
    <xf numFmtId="0" fontId="0" fillId="3" borderId="1" xfId="0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2" fillId="0" borderId="0" xfId="0" applyFont="1" applyFill="1" applyBorder="1" applyAlignment="1">
      <alignment horizontal="left" vertical="top" wrapText="1"/>
    </xf>
    <xf numFmtId="0" fontId="0" fillId="0" borderId="1" xfId="0" applyBorder="1"/>
    <xf numFmtId="0" fontId="4" fillId="0" borderId="1" xfId="0" applyFont="1" applyBorder="1"/>
    <xf numFmtId="0" fontId="0" fillId="0" borderId="1" xfId="0" applyFill="1" applyBorder="1"/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4" fontId="1" fillId="0" borderId="0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9" fillId="0" borderId="0" xfId="0" applyFont="1" applyAlignment="1">
      <alignment horizontal="center" vertical="center"/>
    </xf>
    <xf numFmtId="4" fontId="2" fillId="2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4" fontId="2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4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/>
    </xf>
    <xf numFmtId="0" fontId="9" fillId="0" borderId="0" xfId="0" applyFont="1"/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4" fontId="1" fillId="4" borderId="1" xfId="0" applyNumberFormat="1" applyFont="1" applyFill="1" applyBorder="1" applyAlignment="1">
      <alignment horizontal="center" vertical="center" wrapText="1"/>
    </xf>
    <xf numFmtId="4" fontId="1" fillId="5" borderId="1" xfId="0" applyNumberFormat="1" applyFont="1" applyFill="1" applyBorder="1" applyAlignment="1">
      <alignment horizontal="center" vertical="center" wrapText="1"/>
    </xf>
    <xf numFmtId="0" fontId="9" fillId="0" borderId="0" xfId="0" applyFont="1" applyAlignment="1"/>
    <xf numFmtId="4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top" wrapText="1"/>
    </xf>
    <xf numFmtId="0" fontId="9" fillId="0" borderId="0" xfId="0" applyFont="1" applyAlignment="1"/>
    <xf numFmtId="0" fontId="6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2" fillId="0" borderId="0" xfId="0" applyFont="1" applyAlignment="1"/>
    <xf numFmtId="0" fontId="0" fillId="0" borderId="0" xfId="0" applyAlignment="1"/>
    <xf numFmtId="0" fontId="2" fillId="0" borderId="0" xfId="0" applyFont="1"/>
    <xf numFmtId="0" fontId="1" fillId="0" borderId="0" xfId="0" applyFont="1"/>
    <xf numFmtId="0" fontId="1" fillId="0" borderId="0" xfId="0" applyFont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45"/>
  <sheetViews>
    <sheetView tabSelected="1" workbookViewId="0">
      <selection activeCell="A6" sqref="A6:B6"/>
    </sheetView>
  </sheetViews>
  <sheetFormatPr defaultRowHeight="12.5" x14ac:dyDescent="0.25"/>
  <cols>
    <col min="2" max="2" width="52.54296875" customWidth="1"/>
    <col min="3" max="3" width="18.453125" style="34" customWidth="1"/>
    <col min="4" max="4" width="19.54296875" style="34" customWidth="1"/>
    <col min="5" max="5" width="15.1796875" style="34" customWidth="1"/>
    <col min="6" max="6" width="0.26953125" hidden="1" customWidth="1"/>
    <col min="7" max="7" width="18.26953125" style="34" customWidth="1"/>
    <col min="8" max="8" width="19" style="34" customWidth="1"/>
    <col min="9" max="9" width="12.453125" style="34" customWidth="1"/>
  </cols>
  <sheetData>
    <row r="1" spans="1:9" ht="15" x14ac:dyDescent="0.3">
      <c r="A1" s="70" t="s">
        <v>13</v>
      </c>
      <c r="B1" s="70"/>
    </row>
    <row r="2" spans="1:9" ht="15" x14ac:dyDescent="0.3">
      <c r="A2" s="68" t="s">
        <v>195</v>
      </c>
      <c r="B2" s="69"/>
    </row>
    <row r="3" spans="1:9" ht="15" customHeight="1" x14ac:dyDescent="0.3">
      <c r="A3" s="68" t="s">
        <v>14</v>
      </c>
      <c r="B3" s="69"/>
    </row>
    <row r="4" spans="1:9" ht="16.5" customHeight="1" x14ac:dyDescent="0.35">
      <c r="A4" s="71" t="s">
        <v>83</v>
      </c>
      <c r="B4" s="71"/>
      <c r="C4" s="71"/>
      <c r="D4" s="41"/>
    </row>
    <row r="5" spans="1:9" ht="15.75" customHeight="1" x14ac:dyDescent="0.35">
      <c r="A5" s="72" t="s">
        <v>231</v>
      </c>
      <c r="B5" s="64"/>
      <c r="C5" s="64"/>
    </row>
    <row r="6" spans="1:9" ht="17.25" customHeight="1" x14ac:dyDescent="0.35">
      <c r="A6" s="72" t="s">
        <v>232</v>
      </c>
      <c r="B6" s="64"/>
      <c r="C6" s="35"/>
    </row>
    <row r="7" spans="1:9" ht="17.25" customHeight="1" x14ac:dyDescent="0.35">
      <c r="A7" s="5" t="s">
        <v>226</v>
      </c>
      <c r="B7" s="61"/>
      <c r="C7" s="58"/>
    </row>
    <row r="8" spans="1:9" ht="17.25" customHeight="1" x14ac:dyDescent="0.35">
      <c r="A8" s="5"/>
      <c r="B8" s="6"/>
    </row>
    <row r="9" spans="1:9" s="55" customFormat="1" ht="17.25" customHeight="1" x14ac:dyDescent="0.25">
      <c r="A9" s="65" t="s">
        <v>228</v>
      </c>
      <c r="B9" s="66"/>
      <c r="C9" s="66"/>
      <c r="D9" s="66"/>
      <c r="E9" s="66"/>
      <c r="F9" s="66"/>
      <c r="G9" s="64"/>
      <c r="H9" s="64"/>
      <c r="I9" s="64"/>
    </row>
    <row r="10" spans="1:9" s="55" customFormat="1" ht="26.25" customHeight="1" x14ac:dyDescent="0.25">
      <c r="A10" s="66"/>
      <c r="B10" s="66"/>
      <c r="C10" s="66"/>
      <c r="D10" s="66"/>
      <c r="E10" s="66"/>
      <c r="F10" s="66"/>
      <c r="G10" s="64"/>
      <c r="H10" s="64"/>
      <c r="I10" s="64"/>
    </row>
    <row r="11" spans="1:9" ht="17.25" customHeight="1" x14ac:dyDescent="0.25">
      <c r="A11" s="7"/>
      <c r="B11" s="6"/>
    </row>
    <row r="12" spans="1:9" ht="21.75" customHeight="1" x14ac:dyDescent="0.35">
      <c r="A12" s="67" t="s">
        <v>227</v>
      </c>
      <c r="B12" s="64"/>
      <c r="C12" s="64"/>
      <c r="D12" s="64"/>
      <c r="E12" s="64"/>
      <c r="F12" s="64"/>
      <c r="G12" s="64"/>
      <c r="H12" s="64"/>
      <c r="I12" s="64"/>
    </row>
    <row r="13" spans="1:9" ht="17.25" customHeight="1" x14ac:dyDescent="0.35">
      <c r="A13" s="1"/>
    </row>
    <row r="14" spans="1:9" ht="60" customHeight="1" x14ac:dyDescent="0.25">
      <c r="A14" s="53" t="s">
        <v>2</v>
      </c>
      <c r="B14" s="32" t="s">
        <v>0</v>
      </c>
      <c r="C14" s="32" t="s">
        <v>15</v>
      </c>
      <c r="D14" s="32" t="s">
        <v>16</v>
      </c>
      <c r="E14" s="32" t="s">
        <v>12</v>
      </c>
      <c r="F14" s="27"/>
      <c r="G14" s="32" t="s">
        <v>198</v>
      </c>
      <c r="H14" s="32" t="s">
        <v>199</v>
      </c>
      <c r="I14" s="32" t="s">
        <v>201</v>
      </c>
    </row>
    <row r="15" spans="1:9" ht="16.5" customHeight="1" x14ac:dyDescent="0.25">
      <c r="A15" s="13" t="s">
        <v>84</v>
      </c>
      <c r="B15" s="14" t="s">
        <v>31</v>
      </c>
      <c r="C15" s="62">
        <v>25000</v>
      </c>
      <c r="D15" s="62">
        <f>C15*25%+C15</f>
        <v>31250</v>
      </c>
      <c r="E15" s="42">
        <v>3222</v>
      </c>
      <c r="F15" s="27"/>
      <c r="G15" s="56" t="s">
        <v>200</v>
      </c>
      <c r="H15" s="57" t="s">
        <v>224</v>
      </c>
      <c r="I15" s="49"/>
    </row>
    <row r="16" spans="1:9" ht="15.65" customHeight="1" x14ac:dyDescent="0.25">
      <c r="A16" s="13" t="s">
        <v>85</v>
      </c>
      <c r="B16" s="14" t="s">
        <v>32</v>
      </c>
      <c r="C16" s="62">
        <v>35000</v>
      </c>
      <c r="D16" s="62">
        <v>43750</v>
      </c>
      <c r="E16" s="42">
        <v>3222</v>
      </c>
      <c r="F16" s="27"/>
      <c r="G16" s="56" t="s">
        <v>200</v>
      </c>
      <c r="H16" s="57" t="s">
        <v>224</v>
      </c>
      <c r="I16" s="48"/>
    </row>
    <row r="17" spans="1:9" ht="15.65" customHeight="1" x14ac:dyDescent="0.25">
      <c r="A17" s="13" t="s">
        <v>86</v>
      </c>
      <c r="B17" s="14" t="s">
        <v>33</v>
      </c>
      <c r="C17" s="62">
        <v>20000</v>
      </c>
      <c r="D17" s="62">
        <v>25000</v>
      </c>
      <c r="E17" s="42">
        <v>3222</v>
      </c>
      <c r="F17" s="27"/>
      <c r="G17" s="56" t="s">
        <v>225</v>
      </c>
      <c r="H17" s="57" t="s">
        <v>224</v>
      </c>
      <c r="I17" s="48"/>
    </row>
    <row r="18" spans="1:9" ht="17.25" customHeight="1" x14ac:dyDescent="0.25">
      <c r="A18" s="13" t="s">
        <v>87</v>
      </c>
      <c r="B18" s="14" t="s">
        <v>34</v>
      </c>
      <c r="C18" s="62">
        <v>20000</v>
      </c>
      <c r="D18" s="62">
        <v>25000</v>
      </c>
      <c r="E18" s="42">
        <v>3222</v>
      </c>
      <c r="F18" s="27"/>
      <c r="G18" s="56" t="s">
        <v>200</v>
      </c>
      <c r="H18" s="57" t="s">
        <v>224</v>
      </c>
      <c r="I18" s="48"/>
    </row>
    <row r="19" spans="1:9" ht="15.65" customHeight="1" x14ac:dyDescent="0.25">
      <c r="A19" s="13" t="s">
        <v>88</v>
      </c>
      <c r="B19" s="14" t="s">
        <v>218</v>
      </c>
      <c r="C19" s="62">
        <v>4000</v>
      </c>
      <c r="D19" s="62">
        <v>5000</v>
      </c>
      <c r="E19" s="42">
        <v>3222</v>
      </c>
      <c r="F19" s="27"/>
      <c r="G19" s="56" t="s">
        <v>200</v>
      </c>
      <c r="H19" s="57" t="s">
        <v>224</v>
      </c>
      <c r="I19" s="48"/>
    </row>
    <row r="20" spans="1:9" ht="15.65" customHeight="1" x14ac:dyDescent="0.25">
      <c r="A20" s="13" t="s">
        <v>89</v>
      </c>
      <c r="B20" s="14" t="s">
        <v>3</v>
      </c>
      <c r="C20" s="62">
        <v>6000</v>
      </c>
      <c r="D20" s="62">
        <v>7500</v>
      </c>
      <c r="E20" s="42">
        <v>3222</v>
      </c>
      <c r="F20" s="27"/>
      <c r="G20" s="56" t="s">
        <v>200</v>
      </c>
      <c r="H20" s="57" t="s">
        <v>224</v>
      </c>
      <c r="I20" s="48"/>
    </row>
    <row r="21" spans="1:9" ht="15.65" customHeight="1" x14ac:dyDescent="0.25">
      <c r="A21" s="13" t="s">
        <v>90</v>
      </c>
      <c r="B21" s="14" t="s">
        <v>35</v>
      </c>
      <c r="C21" s="62">
        <v>9000</v>
      </c>
      <c r="D21" s="62">
        <f t="shared" ref="D21:D46" si="0">C21*25%+C21</f>
        <v>11250</v>
      </c>
      <c r="E21" s="42">
        <v>3222</v>
      </c>
      <c r="F21" s="27"/>
      <c r="G21" s="56" t="s">
        <v>200</v>
      </c>
      <c r="H21" s="57" t="s">
        <v>224</v>
      </c>
      <c r="I21" s="48"/>
    </row>
    <row r="22" spans="1:9" ht="15.65" customHeight="1" x14ac:dyDescent="0.25">
      <c r="A22" s="13" t="s">
        <v>91</v>
      </c>
      <c r="B22" s="14" t="s">
        <v>4</v>
      </c>
      <c r="C22" s="62">
        <v>3000</v>
      </c>
      <c r="D22" s="62">
        <f t="shared" si="0"/>
        <v>3750</v>
      </c>
      <c r="E22" s="42">
        <v>3222</v>
      </c>
      <c r="F22" s="27"/>
      <c r="G22" s="56" t="s">
        <v>200</v>
      </c>
      <c r="H22" s="57" t="s">
        <v>224</v>
      </c>
      <c r="I22" s="48"/>
    </row>
    <row r="23" spans="1:9" ht="16.5" customHeight="1" x14ac:dyDescent="0.25">
      <c r="A23" s="13" t="s">
        <v>92</v>
      </c>
      <c r="B23" s="14" t="s">
        <v>36</v>
      </c>
      <c r="C23" s="62">
        <v>6000</v>
      </c>
      <c r="D23" s="62">
        <f t="shared" si="0"/>
        <v>7500</v>
      </c>
      <c r="E23" s="42">
        <v>3222</v>
      </c>
      <c r="F23" s="27"/>
      <c r="G23" s="56" t="s">
        <v>200</v>
      </c>
      <c r="H23" s="57" t="s">
        <v>224</v>
      </c>
      <c r="I23" s="48"/>
    </row>
    <row r="24" spans="1:9" ht="15.65" customHeight="1" x14ac:dyDescent="0.25">
      <c r="A24" s="13" t="s">
        <v>93</v>
      </c>
      <c r="B24" s="14" t="s">
        <v>17</v>
      </c>
      <c r="C24" s="62">
        <v>6000</v>
      </c>
      <c r="D24" s="62">
        <f t="shared" si="0"/>
        <v>7500</v>
      </c>
      <c r="E24" s="42">
        <v>3222</v>
      </c>
      <c r="F24" s="27"/>
      <c r="G24" s="56" t="s">
        <v>200</v>
      </c>
      <c r="H24" s="57" t="s">
        <v>224</v>
      </c>
      <c r="I24" s="48"/>
    </row>
    <row r="25" spans="1:9" ht="15.65" customHeight="1" x14ac:dyDescent="0.25">
      <c r="A25" s="13" t="s">
        <v>94</v>
      </c>
      <c r="B25" s="14" t="s">
        <v>20</v>
      </c>
      <c r="C25" s="62">
        <v>4000</v>
      </c>
      <c r="D25" s="62">
        <f t="shared" si="0"/>
        <v>5000</v>
      </c>
      <c r="E25" s="42">
        <v>3222</v>
      </c>
      <c r="F25" s="27"/>
      <c r="G25" s="56" t="s">
        <v>225</v>
      </c>
      <c r="H25" s="57" t="s">
        <v>224</v>
      </c>
      <c r="I25" s="48"/>
    </row>
    <row r="26" spans="1:9" ht="15.65" customHeight="1" x14ac:dyDescent="0.25">
      <c r="A26" s="13" t="s">
        <v>95</v>
      </c>
      <c r="B26" s="14" t="s">
        <v>11</v>
      </c>
      <c r="C26" s="62">
        <v>35000</v>
      </c>
      <c r="D26" s="62">
        <f t="shared" si="0"/>
        <v>43750</v>
      </c>
      <c r="E26" s="42">
        <v>3222</v>
      </c>
      <c r="F26" s="27"/>
      <c r="G26" s="56" t="s">
        <v>225</v>
      </c>
      <c r="H26" s="57" t="s">
        <v>224</v>
      </c>
      <c r="I26" s="48"/>
    </row>
    <row r="27" spans="1:9" ht="15.65" customHeight="1" x14ac:dyDescent="0.25">
      <c r="A27" s="13" t="s">
        <v>96</v>
      </c>
      <c r="B27" s="14" t="s">
        <v>9</v>
      </c>
      <c r="C27" s="62">
        <v>40000</v>
      </c>
      <c r="D27" s="62">
        <f t="shared" si="0"/>
        <v>50000</v>
      </c>
      <c r="E27" s="42">
        <v>3222</v>
      </c>
      <c r="F27" s="27"/>
      <c r="G27" s="56" t="s">
        <v>225</v>
      </c>
      <c r="H27" s="57" t="s">
        <v>224</v>
      </c>
      <c r="I27" s="48"/>
    </row>
    <row r="28" spans="1:9" ht="15.65" customHeight="1" x14ac:dyDescent="0.25">
      <c r="A28" s="13" t="s">
        <v>97</v>
      </c>
      <c r="B28" s="14" t="s">
        <v>10</v>
      </c>
      <c r="C28" s="62">
        <v>15000</v>
      </c>
      <c r="D28" s="62">
        <f t="shared" si="0"/>
        <v>18750</v>
      </c>
      <c r="E28" s="42">
        <v>3222</v>
      </c>
      <c r="F28" s="27"/>
      <c r="G28" s="56" t="s">
        <v>225</v>
      </c>
      <c r="H28" s="57" t="s">
        <v>224</v>
      </c>
      <c r="I28" s="48"/>
    </row>
    <row r="29" spans="1:9" ht="15.65" customHeight="1" x14ac:dyDescent="0.25">
      <c r="A29" s="13" t="s">
        <v>98</v>
      </c>
      <c r="B29" s="14" t="s">
        <v>7</v>
      </c>
      <c r="C29" s="62">
        <v>15000</v>
      </c>
      <c r="D29" s="62">
        <f t="shared" si="0"/>
        <v>18750</v>
      </c>
      <c r="E29" s="42">
        <v>3222</v>
      </c>
      <c r="F29" s="27"/>
      <c r="G29" s="56" t="s">
        <v>225</v>
      </c>
      <c r="H29" s="57" t="s">
        <v>224</v>
      </c>
      <c r="I29" s="48"/>
    </row>
    <row r="30" spans="1:9" ht="29.25" customHeight="1" x14ac:dyDescent="0.25">
      <c r="A30" s="13" t="s">
        <v>99</v>
      </c>
      <c r="B30" s="14" t="s">
        <v>184</v>
      </c>
      <c r="C30" s="62">
        <v>17000</v>
      </c>
      <c r="D30" s="62">
        <f t="shared" si="0"/>
        <v>21250</v>
      </c>
      <c r="E30" s="42">
        <v>3222</v>
      </c>
      <c r="F30" s="27"/>
      <c r="G30" s="56" t="s">
        <v>225</v>
      </c>
      <c r="H30" s="57" t="s">
        <v>224</v>
      </c>
      <c r="I30" s="48"/>
    </row>
    <row r="31" spans="1:9" ht="16.5" customHeight="1" x14ac:dyDescent="0.25">
      <c r="A31" s="13" t="s">
        <v>100</v>
      </c>
      <c r="B31" s="14" t="s">
        <v>217</v>
      </c>
      <c r="C31" s="62">
        <v>13900</v>
      </c>
      <c r="D31" s="62">
        <f t="shared" si="0"/>
        <v>17375</v>
      </c>
      <c r="E31" s="42">
        <v>3222</v>
      </c>
      <c r="F31" s="27"/>
      <c r="G31" s="56" t="s">
        <v>225</v>
      </c>
      <c r="H31" s="57" t="s">
        <v>224</v>
      </c>
      <c r="I31" s="48"/>
    </row>
    <row r="32" spans="1:9" ht="15.65" customHeight="1" x14ac:dyDescent="0.25">
      <c r="A32" s="13" t="s">
        <v>101</v>
      </c>
      <c r="B32" s="14" t="s">
        <v>1</v>
      </c>
      <c r="C32" s="62">
        <v>3000</v>
      </c>
      <c r="D32" s="62">
        <f t="shared" si="0"/>
        <v>3750</v>
      </c>
      <c r="E32" s="42">
        <v>3222</v>
      </c>
      <c r="F32" s="27"/>
      <c r="G32" s="56" t="s">
        <v>225</v>
      </c>
      <c r="H32" s="57" t="s">
        <v>224</v>
      </c>
      <c r="I32" s="48"/>
    </row>
    <row r="33" spans="1:9" ht="15.65" customHeight="1" x14ac:dyDescent="0.25">
      <c r="A33" s="13" t="s">
        <v>102</v>
      </c>
      <c r="B33" s="14" t="s">
        <v>19</v>
      </c>
      <c r="C33" s="62">
        <v>3000</v>
      </c>
      <c r="D33" s="62">
        <f t="shared" si="0"/>
        <v>3750</v>
      </c>
      <c r="E33" s="42">
        <v>3222</v>
      </c>
      <c r="F33" s="27"/>
      <c r="G33" s="56" t="s">
        <v>225</v>
      </c>
      <c r="H33" s="57" t="s">
        <v>224</v>
      </c>
      <c r="I33" s="48"/>
    </row>
    <row r="34" spans="1:9" ht="18.75" customHeight="1" x14ac:dyDescent="0.25">
      <c r="A34" s="13" t="s">
        <v>103</v>
      </c>
      <c r="B34" s="14" t="s">
        <v>37</v>
      </c>
      <c r="C34" s="62">
        <v>4900</v>
      </c>
      <c r="D34" s="62">
        <f t="shared" si="0"/>
        <v>6125</v>
      </c>
      <c r="E34" s="42">
        <v>3222</v>
      </c>
      <c r="F34" s="27"/>
      <c r="G34" s="56" t="s">
        <v>225</v>
      </c>
      <c r="H34" s="57" t="s">
        <v>224</v>
      </c>
      <c r="I34" s="48"/>
    </row>
    <row r="35" spans="1:9" ht="21.75" customHeight="1" x14ac:dyDescent="0.25">
      <c r="A35" s="13" t="s">
        <v>104</v>
      </c>
      <c r="B35" s="14" t="s">
        <v>38</v>
      </c>
      <c r="C35" s="62">
        <v>25000</v>
      </c>
      <c r="D35" s="62">
        <f t="shared" si="0"/>
        <v>31250</v>
      </c>
      <c r="E35" s="42">
        <v>3222</v>
      </c>
      <c r="F35" s="27"/>
      <c r="G35" s="56" t="s">
        <v>225</v>
      </c>
      <c r="H35" s="57" t="s">
        <v>224</v>
      </c>
      <c r="I35" s="48"/>
    </row>
    <row r="36" spans="1:9" ht="15.65" customHeight="1" x14ac:dyDescent="0.25">
      <c r="A36" s="13" t="s">
        <v>105</v>
      </c>
      <c r="B36" s="14" t="s">
        <v>8</v>
      </c>
      <c r="C36" s="62">
        <v>5500</v>
      </c>
      <c r="D36" s="62">
        <f t="shared" si="0"/>
        <v>6875</v>
      </c>
      <c r="E36" s="42">
        <v>3222</v>
      </c>
      <c r="F36" s="27"/>
      <c r="G36" s="56" t="s">
        <v>225</v>
      </c>
      <c r="H36" s="57" t="s">
        <v>224</v>
      </c>
      <c r="I36" s="48"/>
    </row>
    <row r="37" spans="1:9" ht="18" customHeight="1" x14ac:dyDescent="0.25">
      <c r="A37" s="13" t="s">
        <v>106</v>
      </c>
      <c r="B37" s="14" t="s">
        <v>185</v>
      </c>
      <c r="C37" s="62">
        <v>33000</v>
      </c>
      <c r="D37" s="62">
        <v>41250</v>
      </c>
      <c r="E37" s="42">
        <v>3222</v>
      </c>
      <c r="F37" s="27"/>
      <c r="G37" s="56" t="s">
        <v>225</v>
      </c>
      <c r="H37" s="57" t="s">
        <v>224</v>
      </c>
      <c r="I37" s="48"/>
    </row>
    <row r="38" spans="1:9" ht="15.65" customHeight="1" x14ac:dyDescent="0.25">
      <c r="A38" s="13" t="s">
        <v>107</v>
      </c>
      <c r="B38" s="14" t="s">
        <v>39</v>
      </c>
      <c r="C38" s="62">
        <v>4000</v>
      </c>
      <c r="D38" s="62">
        <f t="shared" si="0"/>
        <v>5000</v>
      </c>
      <c r="E38" s="42">
        <v>3222</v>
      </c>
      <c r="F38" s="27"/>
      <c r="G38" s="56" t="s">
        <v>225</v>
      </c>
      <c r="H38" s="57" t="s">
        <v>224</v>
      </c>
      <c r="I38" s="48"/>
    </row>
    <row r="39" spans="1:9" ht="15.65" customHeight="1" x14ac:dyDescent="0.25">
      <c r="A39" s="13" t="s">
        <v>108</v>
      </c>
      <c r="B39" s="14" t="s">
        <v>40</v>
      </c>
      <c r="C39" s="62">
        <v>1500</v>
      </c>
      <c r="D39" s="62">
        <f t="shared" si="0"/>
        <v>1875</v>
      </c>
      <c r="E39" s="42">
        <v>3222</v>
      </c>
      <c r="F39" s="27"/>
      <c r="G39" s="56" t="s">
        <v>225</v>
      </c>
      <c r="H39" s="57" t="s">
        <v>224</v>
      </c>
      <c r="I39" s="48"/>
    </row>
    <row r="40" spans="1:9" ht="15.65" customHeight="1" x14ac:dyDescent="0.25">
      <c r="A40" s="13" t="s">
        <v>109</v>
      </c>
      <c r="B40" s="14" t="s">
        <v>5</v>
      </c>
      <c r="C40" s="62">
        <v>1000</v>
      </c>
      <c r="D40" s="62">
        <f t="shared" si="0"/>
        <v>1250</v>
      </c>
      <c r="E40" s="42">
        <v>3222</v>
      </c>
      <c r="F40" s="27"/>
      <c r="G40" s="56" t="s">
        <v>225</v>
      </c>
      <c r="H40" s="57" t="s">
        <v>224</v>
      </c>
      <c r="I40" s="48"/>
    </row>
    <row r="41" spans="1:9" ht="18" customHeight="1" x14ac:dyDescent="0.25">
      <c r="A41" s="13" t="s">
        <v>110</v>
      </c>
      <c r="B41" s="14" t="s">
        <v>18</v>
      </c>
      <c r="C41" s="62">
        <v>7000</v>
      </c>
      <c r="D41" s="62">
        <f t="shared" si="0"/>
        <v>8750</v>
      </c>
      <c r="E41" s="42">
        <v>3222</v>
      </c>
      <c r="F41" s="27"/>
      <c r="G41" s="56" t="s">
        <v>225</v>
      </c>
      <c r="H41" s="57" t="s">
        <v>224</v>
      </c>
      <c r="I41" s="48"/>
    </row>
    <row r="42" spans="1:9" ht="15" customHeight="1" x14ac:dyDescent="0.25">
      <c r="A42" s="13" t="s">
        <v>111</v>
      </c>
      <c r="B42" s="14" t="s">
        <v>6</v>
      </c>
      <c r="C42" s="62">
        <v>2100</v>
      </c>
      <c r="D42" s="62">
        <f t="shared" si="0"/>
        <v>2625</v>
      </c>
      <c r="E42" s="42">
        <v>3222</v>
      </c>
      <c r="F42" s="27"/>
      <c r="G42" s="56" t="s">
        <v>225</v>
      </c>
      <c r="H42" s="57" t="s">
        <v>224</v>
      </c>
      <c r="I42" s="48"/>
    </row>
    <row r="43" spans="1:9" ht="20.25" customHeight="1" x14ac:dyDescent="0.25">
      <c r="A43" s="13" t="s">
        <v>112</v>
      </c>
      <c r="B43" s="14" t="s">
        <v>43</v>
      </c>
      <c r="C43" s="62">
        <v>17000</v>
      </c>
      <c r="D43" s="62">
        <f t="shared" si="0"/>
        <v>21250</v>
      </c>
      <c r="E43" s="42">
        <v>3222</v>
      </c>
      <c r="F43" s="27"/>
      <c r="G43" s="56" t="s">
        <v>225</v>
      </c>
      <c r="H43" s="57" t="s">
        <v>224</v>
      </c>
      <c r="I43" s="48"/>
    </row>
    <row r="44" spans="1:9" ht="15.65" customHeight="1" x14ac:dyDescent="0.25">
      <c r="A44" s="13" t="s">
        <v>113</v>
      </c>
      <c r="B44" s="14" t="s">
        <v>41</v>
      </c>
      <c r="C44" s="62">
        <v>2100</v>
      </c>
      <c r="D44" s="62">
        <f>C44*25%+C44</f>
        <v>2625</v>
      </c>
      <c r="E44" s="42">
        <v>3222</v>
      </c>
      <c r="F44" s="27"/>
      <c r="G44" s="56" t="s">
        <v>225</v>
      </c>
      <c r="H44" s="57" t="s">
        <v>224</v>
      </c>
      <c r="I44" s="48"/>
    </row>
    <row r="45" spans="1:9" ht="15.65" customHeight="1" x14ac:dyDescent="0.25">
      <c r="A45" s="13" t="s">
        <v>114</v>
      </c>
      <c r="B45" s="14" t="s">
        <v>21</v>
      </c>
      <c r="C45" s="62">
        <v>1500</v>
      </c>
      <c r="D45" s="62">
        <f t="shared" si="0"/>
        <v>1875</v>
      </c>
      <c r="E45" s="42">
        <v>3222</v>
      </c>
      <c r="F45" s="27"/>
      <c r="G45" s="56" t="s">
        <v>225</v>
      </c>
      <c r="H45" s="57" t="s">
        <v>224</v>
      </c>
      <c r="I45" s="48"/>
    </row>
    <row r="46" spans="1:9" ht="15.65" customHeight="1" x14ac:dyDescent="0.25">
      <c r="A46" s="13" t="s">
        <v>115</v>
      </c>
      <c r="B46" s="14" t="s">
        <v>22</v>
      </c>
      <c r="C46" s="62">
        <v>4000</v>
      </c>
      <c r="D46" s="62">
        <f t="shared" si="0"/>
        <v>5000</v>
      </c>
      <c r="E46" s="42">
        <v>3222</v>
      </c>
      <c r="F46" s="27"/>
      <c r="G46" s="56" t="s">
        <v>225</v>
      </c>
      <c r="H46" s="57" t="s">
        <v>224</v>
      </c>
      <c r="I46" s="48"/>
    </row>
    <row r="47" spans="1:9" ht="15.65" customHeight="1" x14ac:dyDescent="0.25">
      <c r="A47" s="13" t="s">
        <v>116</v>
      </c>
      <c r="B47" s="14" t="s">
        <v>183</v>
      </c>
      <c r="C47" s="62">
        <v>9000</v>
      </c>
      <c r="D47" s="62">
        <v>11250</v>
      </c>
      <c r="E47" s="42">
        <v>3222</v>
      </c>
      <c r="F47" s="27"/>
      <c r="G47" s="56" t="s">
        <v>225</v>
      </c>
      <c r="H47" s="57" t="s">
        <v>224</v>
      </c>
      <c r="I47" s="48"/>
    </row>
    <row r="48" spans="1:9" ht="15.65" customHeight="1" x14ac:dyDescent="0.25">
      <c r="A48" s="13" t="s">
        <v>117</v>
      </c>
      <c r="B48" s="14" t="s">
        <v>42</v>
      </c>
      <c r="C48" s="62">
        <v>2500</v>
      </c>
      <c r="D48" s="62">
        <v>3125</v>
      </c>
      <c r="E48" s="42">
        <v>3222</v>
      </c>
      <c r="F48" s="27"/>
      <c r="G48" s="56" t="s">
        <v>225</v>
      </c>
      <c r="H48" s="57" t="s">
        <v>224</v>
      </c>
      <c r="I48" s="48"/>
    </row>
    <row r="49" spans="1:9" ht="27" customHeight="1" x14ac:dyDescent="0.25">
      <c r="A49" s="15"/>
      <c r="B49" s="12" t="s">
        <v>44</v>
      </c>
      <c r="C49" s="36">
        <f>SUM(C15:C48)</f>
        <v>400000</v>
      </c>
      <c r="D49" s="36">
        <f>SUM(D15:D48)</f>
        <v>500000</v>
      </c>
      <c r="E49" s="43">
        <v>3222</v>
      </c>
      <c r="F49" s="27"/>
      <c r="G49" s="56" t="s">
        <v>225</v>
      </c>
      <c r="H49" s="57" t="s">
        <v>224</v>
      </c>
      <c r="I49" s="48"/>
    </row>
    <row r="50" spans="1:9" ht="17.25" customHeight="1" x14ac:dyDescent="0.25">
      <c r="A50" s="13" t="s">
        <v>118</v>
      </c>
      <c r="B50" s="16" t="s">
        <v>160</v>
      </c>
      <c r="C50" s="59">
        <v>20000</v>
      </c>
      <c r="D50" s="59">
        <v>20000</v>
      </c>
      <c r="E50" s="42">
        <v>3211</v>
      </c>
      <c r="F50" s="27"/>
      <c r="G50" s="56" t="s">
        <v>225</v>
      </c>
      <c r="H50" s="57" t="s">
        <v>224</v>
      </c>
      <c r="I50" s="48"/>
    </row>
    <row r="51" spans="1:9" ht="15.75" customHeight="1" x14ac:dyDescent="0.25">
      <c r="A51" s="13" t="s">
        <v>119</v>
      </c>
      <c r="B51" s="16" t="s">
        <v>161</v>
      </c>
      <c r="C51" s="59">
        <v>12000</v>
      </c>
      <c r="D51" s="59">
        <f>C51*25%+C51</f>
        <v>15000</v>
      </c>
      <c r="E51" s="42">
        <v>3211</v>
      </c>
      <c r="F51" s="27"/>
      <c r="G51" s="56" t="s">
        <v>225</v>
      </c>
      <c r="H51" s="57" t="s">
        <v>224</v>
      </c>
      <c r="I51" s="48"/>
    </row>
    <row r="52" spans="1:9" ht="15" customHeight="1" x14ac:dyDescent="0.25">
      <c r="A52" s="13" t="s">
        <v>120</v>
      </c>
      <c r="B52" s="16" t="s">
        <v>162</v>
      </c>
      <c r="C52" s="59">
        <v>4000</v>
      </c>
      <c r="D52" s="59">
        <f>C52*25%+C52</f>
        <v>5000</v>
      </c>
      <c r="E52" s="42">
        <v>3211</v>
      </c>
      <c r="F52" s="27"/>
      <c r="G52" s="56" t="s">
        <v>225</v>
      </c>
      <c r="H52" s="57" t="s">
        <v>224</v>
      </c>
      <c r="I52" s="48"/>
    </row>
    <row r="53" spans="1:9" ht="17.25" customHeight="1" x14ac:dyDescent="0.25">
      <c r="A53" s="15"/>
      <c r="B53" s="12" t="s">
        <v>163</v>
      </c>
      <c r="C53" s="59">
        <f t="shared" ref="C53:C112" si="1">D53-D53*20%</f>
        <v>32000</v>
      </c>
      <c r="D53" s="60">
        <f>SUM(D50:D52)</f>
        <v>40000</v>
      </c>
      <c r="E53" s="43">
        <v>3211</v>
      </c>
      <c r="F53" s="27"/>
      <c r="G53" s="56" t="s">
        <v>225</v>
      </c>
      <c r="H53" s="57" t="s">
        <v>224</v>
      </c>
      <c r="I53" s="48"/>
    </row>
    <row r="54" spans="1:9" ht="16.5" customHeight="1" x14ac:dyDescent="0.25">
      <c r="A54" s="13" t="s">
        <v>121</v>
      </c>
      <c r="B54" s="16" t="s">
        <v>164</v>
      </c>
      <c r="C54" s="59">
        <f t="shared" si="1"/>
        <v>4800</v>
      </c>
      <c r="D54" s="59">
        <v>6000</v>
      </c>
      <c r="E54" s="42">
        <v>3213</v>
      </c>
      <c r="F54" s="27"/>
      <c r="G54" s="56" t="s">
        <v>225</v>
      </c>
      <c r="H54" s="57" t="s">
        <v>224</v>
      </c>
      <c r="I54" s="48"/>
    </row>
    <row r="55" spans="1:9" ht="16.5" customHeight="1" x14ac:dyDescent="0.25">
      <c r="A55" s="13" t="s">
        <v>122</v>
      </c>
      <c r="B55" s="16" t="s">
        <v>165</v>
      </c>
      <c r="C55" s="59">
        <f t="shared" si="1"/>
        <v>800</v>
      </c>
      <c r="D55" s="59">
        <v>1000</v>
      </c>
      <c r="E55" s="42">
        <v>3213</v>
      </c>
      <c r="F55" s="27"/>
      <c r="G55" s="56" t="s">
        <v>225</v>
      </c>
      <c r="H55" s="57" t="s">
        <v>224</v>
      </c>
      <c r="I55" s="48"/>
    </row>
    <row r="56" spans="1:9" ht="16.5" customHeight="1" x14ac:dyDescent="0.25">
      <c r="A56" s="15"/>
      <c r="B56" s="12" t="s">
        <v>166</v>
      </c>
      <c r="C56" s="59">
        <f t="shared" si="1"/>
        <v>5600</v>
      </c>
      <c r="D56" s="60">
        <f>SUM(D54,D55)</f>
        <v>7000</v>
      </c>
      <c r="E56" s="43">
        <v>3213</v>
      </c>
      <c r="F56" s="27"/>
      <c r="G56" s="56" t="s">
        <v>225</v>
      </c>
      <c r="H56" s="57" t="s">
        <v>224</v>
      </c>
      <c r="I56" s="48"/>
    </row>
    <row r="57" spans="1:9" ht="21" customHeight="1" x14ac:dyDescent="0.25">
      <c r="A57" s="13" t="s">
        <v>123</v>
      </c>
      <c r="B57" s="17" t="s">
        <v>24</v>
      </c>
      <c r="C57" s="59">
        <f t="shared" si="1"/>
        <v>8000</v>
      </c>
      <c r="D57" s="59">
        <v>10000</v>
      </c>
      <c r="E57" s="42">
        <v>3221</v>
      </c>
      <c r="F57" s="27"/>
      <c r="G57" s="56" t="s">
        <v>225</v>
      </c>
      <c r="H57" s="57" t="s">
        <v>224</v>
      </c>
      <c r="I57" s="48"/>
    </row>
    <row r="58" spans="1:9" ht="15.5" x14ac:dyDescent="0.25">
      <c r="A58" s="13" t="s">
        <v>124</v>
      </c>
      <c r="B58" s="16" t="s">
        <v>23</v>
      </c>
      <c r="C58" s="59">
        <f t="shared" si="1"/>
        <v>8000</v>
      </c>
      <c r="D58" s="59">
        <v>10000</v>
      </c>
      <c r="E58" s="42">
        <v>3221</v>
      </c>
      <c r="F58" s="27"/>
      <c r="G58" s="56" t="s">
        <v>225</v>
      </c>
      <c r="H58" s="57" t="s">
        <v>224</v>
      </c>
      <c r="I58" s="48"/>
    </row>
    <row r="59" spans="1:9" ht="15.5" x14ac:dyDescent="0.25">
      <c r="A59" s="13" t="s">
        <v>125</v>
      </c>
      <c r="B59" s="16" t="s">
        <v>26</v>
      </c>
      <c r="C59" s="59">
        <f t="shared" si="1"/>
        <v>4000</v>
      </c>
      <c r="D59" s="59">
        <v>5000</v>
      </c>
      <c r="E59" s="42">
        <v>3221</v>
      </c>
      <c r="F59" s="27"/>
      <c r="G59" s="56" t="s">
        <v>225</v>
      </c>
      <c r="H59" s="57" t="s">
        <v>224</v>
      </c>
      <c r="I59" s="48"/>
    </row>
    <row r="60" spans="1:9" ht="21" customHeight="1" x14ac:dyDescent="0.25">
      <c r="A60" s="13" t="s">
        <v>202</v>
      </c>
      <c r="B60" s="16" t="s">
        <v>25</v>
      </c>
      <c r="C60" s="59">
        <f t="shared" si="1"/>
        <v>3200</v>
      </c>
      <c r="D60" s="59">
        <v>4000</v>
      </c>
      <c r="E60" s="42">
        <v>3221</v>
      </c>
      <c r="F60" s="27"/>
      <c r="G60" s="56" t="s">
        <v>225</v>
      </c>
      <c r="H60" s="57" t="s">
        <v>224</v>
      </c>
      <c r="I60" s="48"/>
    </row>
    <row r="61" spans="1:9" ht="16.5" customHeight="1" x14ac:dyDescent="0.25">
      <c r="A61" s="13" t="s">
        <v>126</v>
      </c>
      <c r="B61" s="17" t="s">
        <v>45</v>
      </c>
      <c r="C61" s="59">
        <f t="shared" si="1"/>
        <v>12800</v>
      </c>
      <c r="D61" s="59">
        <v>16000</v>
      </c>
      <c r="E61" s="42">
        <v>3221</v>
      </c>
      <c r="F61" s="27"/>
      <c r="G61" s="56" t="s">
        <v>225</v>
      </c>
      <c r="H61" s="57" t="s">
        <v>224</v>
      </c>
      <c r="I61" s="48"/>
    </row>
    <row r="62" spans="1:9" ht="15.5" x14ac:dyDescent="0.25">
      <c r="A62" s="13" t="s">
        <v>127</v>
      </c>
      <c r="B62" s="17" t="s">
        <v>46</v>
      </c>
      <c r="C62" s="59">
        <f t="shared" si="1"/>
        <v>4000</v>
      </c>
      <c r="D62" s="59">
        <v>5000</v>
      </c>
      <c r="E62" s="42">
        <v>3221</v>
      </c>
      <c r="F62" s="27"/>
      <c r="G62" s="56" t="s">
        <v>225</v>
      </c>
      <c r="H62" s="57" t="s">
        <v>224</v>
      </c>
      <c r="I62" s="48"/>
    </row>
    <row r="63" spans="1:9" ht="15.5" x14ac:dyDescent="0.25">
      <c r="A63" s="13" t="s">
        <v>128</v>
      </c>
      <c r="B63" s="16" t="s">
        <v>27</v>
      </c>
      <c r="C63" s="59">
        <f t="shared" si="1"/>
        <v>16000</v>
      </c>
      <c r="D63" s="59">
        <v>20000</v>
      </c>
      <c r="E63" s="42">
        <v>3221</v>
      </c>
      <c r="F63" s="27"/>
      <c r="G63" s="56" t="s">
        <v>225</v>
      </c>
      <c r="H63" s="57" t="s">
        <v>224</v>
      </c>
      <c r="I63" s="48"/>
    </row>
    <row r="64" spans="1:9" ht="15.5" x14ac:dyDescent="0.25">
      <c r="A64" s="13" t="s">
        <v>129</v>
      </c>
      <c r="B64" s="16" t="s">
        <v>47</v>
      </c>
      <c r="C64" s="59">
        <f t="shared" si="1"/>
        <v>4000</v>
      </c>
      <c r="D64" s="59">
        <v>5000</v>
      </c>
      <c r="E64" s="42">
        <v>3221</v>
      </c>
      <c r="F64" s="27"/>
      <c r="G64" s="56" t="s">
        <v>225</v>
      </c>
      <c r="H64" s="57" t="s">
        <v>224</v>
      </c>
      <c r="I64" s="48"/>
    </row>
    <row r="65" spans="1:9" ht="31" x14ac:dyDescent="0.25">
      <c r="A65" s="13" t="s">
        <v>130</v>
      </c>
      <c r="B65" s="16" t="s">
        <v>48</v>
      </c>
      <c r="C65" s="59">
        <f t="shared" si="1"/>
        <v>20000</v>
      </c>
      <c r="D65" s="59">
        <v>25000</v>
      </c>
      <c r="E65" s="42">
        <v>3221</v>
      </c>
      <c r="F65" s="27"/>
      <c r="G65" s="56" t="s">
        <v>225</v>
      </c>
      <c r="H65" s="57" t="s">
        <v>224</v>
      </c>
      <c r="I65" s="48"/>
    </row>
    <row r="66" spans="1:9" ht="27" customHeight="1" x14ac:dyDescent="0.25">
      <c r="A66" s="15"/>
      <c r="B66" s="18" t="s">
        <v>49</v>
      </c>
      <c r="C66" s="59">
        <f>SUM(C57:C65)</f>
        <v>80000</v>
      </c>
      <c r="D66" s="60">
        <f>SUM(D57:D65)</f>
        <v>100000</v>
      </c>
      <c r="E66" s="43">
        <v>3221</v>
      </c>
      <c r="F66" s="27"/>
      <c r="G66" s="56" t="s">
        <v>225</v>
      </c>
      <c r="H66" s="57" t="s">
        <v>224</v>
      </c>
      <c r="I66" s="48"/>
    </row>
    <row r="67" spans="1:9" ht="16.5" customHeight="1" x14ac:dyDescent="0.25">
      <c r="A67" s="13" t="s">
        <v>131</v>
      </c>
      <c r="B67" s="16" t="s">
        <v>50</v>
      </c>
      <c r="C67" s="59">
        <f t="shared" si="1"/>
        <v>104000</v>
      </c>
      <c r="D67" s="59">
        <v>130000</v>
      </c>
      <c r="E67" s="42">
        <v>3223</v>
      </c>
      <c r="F67" s="27"/>
      <c r="G67" s="56" t="s">
        <v>225</v>
      </c>
      <c r="H67" s="57" t="s">
        <v>224</v>
      </c>
      <c r="I67" s="52"/>
    </row>
    <row r="68" spans="1:9" ht="13.5" customHeight="1" x14ac:dyDescent="0.25">
      <c r="A68" s="24" t="s">
        <v>132</v>
      </c>
      <c r="B68" s="16" t="s">
        <v>51</v>
      </c>
      <c r="C68" s="59">
        <f t="shared" si="1"/>
        <v>374400</v>
      </c>
      <c r="D68" s="59">
        <v>468000</v>
      </c>
      <c r="E68" s="42">
        <v>3223</v>
      </c>
      <c r="F68" s="27"/>
      <c r="G68" s="56" t="s">
        <v>225</v>
      </c>
      <c r="H68" s="57" t="s">
        <v>224</v>
      </c>
      <c r="I68" s="48"/>
    </row>
    <row r="69" spans="1:9" ht="15.75" customHeight="1" x14ac:dyDescent="0.25">
      <c r="A69" s="24" t="s">
        <v>133</v>
      </c>
      <c r="B69" s="16" t="s">
        <v>52</v>
      </c>
      <c r="C69" s="59">
        <f t="shared" si="1"/>
        <v>1600</v>
      </c>
      <c r="D69" s="59">
        <v>2000</v>
      </c>
      <c r="E69" s="42">
        <v>3223</v>
      </c>
      <c r="F69" s="27"/>
      <c r="G69" s="56" t="s">
        <v>225</v>
      </c>
      <c r="H69" s="57" t="s">
        <v>224</v>
      </c>
      <c r="I69" s="48"/>
    </row>
    <row r="70" spans="1:9" ht="26.25" customHeight="1" x14ac:dyDescent="0.25">
      <c r="A70" s="15"/>
      <c r="B70" s="18" t="s">
        <v>53</v>
      </c>
      <c r="C70" s="59">
        <f t="shared" si="1"/>
        <v>480000</v>
      </c>
      <c r="D70" s="60">
        <f>SUM(D67:D69)</f>
        <v>600000</v>
      </c>
      <c r="E70" s="43">
        <v>3223</v>
      </c>
      <c r="F70" s="27"/>
      <c r="G70" s="56" t="s">
        <v>225</v>
      </c>
      <c r="H70" s="57" t="s">
        <v>224</v>
      </c>
      <c r="I70" s="48"/>
    </row>
    <row r="71" spans="1:9" ht="30.75" customHeight="1" x14ac:dyDescent="0.25">
      <c r="A71" s="24" t="s">
        <v>134</v>
      </c>
      <c r="B71" s="17" t="s">
        <v>167</v>
      </c>
      <c r="C71" s="59">
        <f t="shared" si="1"/>
        <v>12000</v>
      </c>
      <c r="D71" s="59">
        <v>15000</v>
      </c>
      <c r="E71" s="42">
        <v>3224</v>
      </c>
      <c r="F71" s="27"/>
      <c r="G71" s="56" t="s">
        <v>225</v>
      </c>
      <c r="H71" s="57" t="s">
        <v>224</v>
      </c>
      <c r="I71" s="48"/>
    </row>
    <row r="72" spans="1:9" ht="33" customHeight="1" x14ac:dyDescent="0.25">
      <c r="A72" s="24" t="s">
        <v>135</v>
      </c>
      <c r="B72" s="16" t="s">
        <v>168</v>
      </c>
      <c r="C72" s="59">
        <f t="shared" si="1"/>
        <v>3200</v>
      </c>
      <c r="D72" s="59">
        <v>4000</v>
      </c>
      <c r="E72" s="42">
        <v>3224</v>
      </c>
      <c r="F72" s="27"/>
      <c r="G72" s="56" t="s">
        <v>225</v>
      </c>
      <c r="H72" s="57" t="s">
        <v>224</v>
      </c>
      <c r="I72" s="48"/>
    </row>
    <row r="73" spans="1:9" ht="16.5" customHeight="1" x14ac:dyDescent="0.25">
      <c r="A73" s="24" t="s">
        <v>136</v>
      </c>
      <c r="B73" s="16" t="s">
        <v>54</v>
      </c>
      <c r="C73" s="59">
        <f t="shared" si="1"/>
        <v>800</v>
      </c>
      <c r="D73" s="59">
        <v>1000</v>
      </c>
      <c r="E73" s="42">
        <v>3224</v>
      </c>
      <c r="F73" s="27"/>
      <c r="G73" s="56" t="s">
        <v>225</v>
      </c>
      <c r="H73" s="57" t="s">
        <v>224</v>
      </c>
      <c r="I73" s="48"/>
    </row>
    <row r="74" spans="1:9" ht="32.25" customHeight="1" x14ac:dyDescent="0.25">
      <c r="A74" s="15"/>
      <c r="B74" s="18" t="s">
        <v>55</v>
      </c>
      <c r="C74" s="59">
        <f t="shared" si="1"/>
        <v>16000</v>
      </c>
      <c r="D74" s="60">
        <f>SUM(D71:D73)</f>
        <v>20000</v>
      </c>
      <c r="E74" s="43">
        <v>3224</v>
      </c>
      <c r="F74" s="27"/>
      <c r="G74" s="56" t="s">
        <v>225</v>
      </c>
      <c r="H74" s="57" t="s">
        <v>224</v>
      </c>
      <c r="I74" s="48"/>
    </row>
    <row r="75" spans="1:9" s="2" customFormat="1" ht="20.25" customHeight="1" x14ac:dyDescent="0.3">
      <c r="A75" s="24" t="s">
        <v>137</v>
      </c>
      <c r="B75" s="17" t="s">
        <v>56</v>
      </c>
      <c r="C75" s="59">
        <f t="shared" si="1"/>
        <v>4000</v>
      </c>
      <c r="D75" s="59">
        <v>5000</v>
      </c>
      <c r="E75" s="42">
        <v>3225</v>
      </c>
      <c r="F75" s="28"/>
      <c r="G75" s="56" t="s">
        <v>225</v>
      </c>
      <c r="H75" s="57" t="s">
        <v>224</v>
      </c>
      <c r="I75" s="50"/>
    </row>
    <row r="76" spans="1:9" ht="20.25" customHeight="1" x14ac:dyDescent="0.25">
      <c r="A76" s="24" t="s">
        <v>138</v>
      </c>
      <c r="B76" s="17" t="s">
        <v>57</v>
      </c>
      <c r="C76" s="59">
        <f t="shared" si="1"/>
        <v>4000</v>
      </c>
      <c r="D76" s="59">
        <v>5000</v>
      </c>
      <c r="E76" s="42">
        <v>3225</v>
      </c>
      <c r="F76" s="27"/>
      <c r="G76" s="56" t="s">
        <v>225</v>
      </c>
      <c r="H76" s="57" t="s">
        <v>224</v>
      </c>
      <c r="I76" s="48"/>
    </row>
    <row r="77" spans="1:9" ht="31" x14ac:dyDescent="0.25">
      <c r="A77" s="24" t="s">
        <v>140</v>
      </c>
      <c r="B77" s="17" t="s">
        <v>58</v>
      </c>
      <c r="C77" s="59">
        <f t="shared" si="1"/>
        <v>4000</v>
      </c>
      <c r="D77" s="59">
        <v>5000</v>
      </c>
      <c r="E77" s="42">
        <v>3225</v>
      </c>
      <c r="F77" s="27"/>
      <c r="G77" s="56" t="s">
        <v>225</v>
      </c>
      <c r="H77" s="57" t="s">
        <v>224</v>
      </c>
      <c r="I77" s="48"/>
    </row>
    <row r="78" spans="1:9" ht="27.75" customHeight="1" x14ac:dyDescent="0.25">
      <c r="A78" s="15"/>
      <c r="B78" s="19" t="s">
        <v>59</v>
      </c>
      <c r="C78" s="59">
        <f t="shared" si="1"/>
        <v>12000</v>
      </c>
      <c r="D78" s="60">
        <f>SUM(D75:D77)</f>
        <v>15000</v>
      </c>
      <c r="E78" s="43">
        <v>3225</v>
      </c>
      <c r="F78" s="27"/>
      <c r="G78" s="56" t="s">
        <v>225</v>
      </c>
      <c r="H78" s="57" t="s">
        <v>224</v>
      </c>
      <c r="I78" s="48"/>
    </row>
    <row r="79" spans="1:9" ht="18" customHeight="1" x14ac:dyDescent="0.25">
      <c r="A79" s="31" t="s">
        <v>141</v>
      </c>
      <c r="B79" s="17" t="s">
        <v>169</v>
      </c>
      <c r="C79" s="59">
        <f t="shared" si="1"/>
        <v>0</v>
      </c>
      <c r="D79" s="59">
        <v>0</v>
      </c>
      <c r="E79" s="42">
        <v>3227</v>
      </c>
      <c r="F79" s="27"/>
      <c r="G79" s="56" t="s">
        <v>225</v>
      </c>
      <c r="H79" s="57" t="s">
        <v>224</v>
      </c>
      <c r="I79" s="48"/>
    </row>
    <row r="80" spans="1:9" ht="27.75" customHeight="1" x14ac:dyDescent="0.25">
      <c r="A80" s="15"/>
      <c r="B80" s="19" t="s">
        <v>170</v>
      </c>
      <c r="C80" s="59">
        <f>D80-D80*20%</f>
        <v>0</v>
      </c>
      <c r="D80" s="60">
        <v>0</v>
      </c>
      <c r="E80" s="43">
        <v>3227</v>
      </c>
      <c r="F80" s="27"/>
      <c r="G80" s="56" t="s">
        <v>225</v>
      </c>
      <c r="H80" s="57" t="s">
        <v>224</v>
      </c>
      <c r="I80" s="48"/>
    </row>
    <row r="81" spans="1:9" s="11" customFormat="1" ht="27.75" customHeight="1" x14ac:dyDescent="0.25">
      <c r="A81" s="9"/>
      <c r="B81" s="10"/>
      <c r="C81" s="59"/>
      <c r="D81" s="59"/>
      <c r="E81" s="44"/>
      <c r="F81" s="29"/>
      <c r="G81" s="56" t="s">
        <v>225</v>
      </c>
      <c r="H81" s="57" t="s">
        <v>224</v>
      </c>
      <c r="I81" s="51"/>
    </row>
    <row r="82" spans="1:9" ht="27.75" customHeight="1" x14ac:dyDescent="0.25">
      <c r="A82" s="15"/>
      <c r="B82" s="20" t="s">
        <v>60</v>
      </c>
      <c r="C82" s="59"/>
      <c r="D82" s="59"/>
      <c r="E82" s="45"/>
      <c r="F82" s="27"/>
      <c r="G82" s="56" t="s">
        <v>225</v>
      </c>
      <c r="H82" s="57" t="s">
        <v>224</v>
      </c>
      <c r="I82" s="48"/>
    </row>
    <row r="83" spans="1:9" ht="25.5" customHeight="1" x14ac:dyDescent="0.25">
      <c r="A83" s="24" t="s">
        <v>142</v>
      </c>
      <c r="B83" s="16" t="s">
        <v>219</v>
      </c>
      <c r="C83" s="59">
        <f t="shared" si="1"/>
        <v>12000</v>
      </c>
      <c r="D83" s="59">
        <v>15000</v>
      </c>
      <c r="E83" s="42">
        <v>3231</v>
      </c>
      <c r="F83" s="27"/>
      <c r="G83" s="56" t="s">
        <v>225</v>
      </c>
      <c r="H83" s="57" t="s">
        <v>224</v>
      </c>
      <c r="I83" s="30"/>
    </row>
    <row r="84" spans="1:9" ht="15.5" x14ac:dyDescent="0.25">
      <c r="A84" s="24" t="s">
        <v>143</v>
      </c>
      <c r="B84" s="16" t="s">
        <v>61</v>
      </c>
      <c r="C84" s="59">
        <f t="shared" si="1"/>
        <v>2400</v>
      </c>
      <c r="D84" s="59">
        <v>3000</v>
      </c>
      <c r="E84" s="42">
        <v>3231</v>
      </c>
      <c r="F84" s="27"/>
      <c r="G84" s="56" t="s">
        <v>225</v>
      </c>
      <c r="H84" s="57" t="s">
        <v>224</v>
      </c>
      <c r="I84" s="48"/>
    </row>
    <row r="85" spans="1:9" ht="31" x14ac:dyDescent="0.25">
      <c r="A85" s="24" t="s">
        <v>144</v>
      </c>
      <c r="B85" s="17" t="s">
        <v>139</v>
      </c>
      <c r="C85" s="59">
        <f t="shared" si="1"/>
        <v>49600</v>
      </c>
      <c r="D85" s="59">
        <v>62000</v>
      </c>
      <c r="E85" s="42">
        <v>3231</v>
      </c>
      <c r="F85" s="27"/>
      <c r="G85" s="56" t="s">
        <v>225</v>
      </c>
      <c r="H85" s="57" t="s">
        <v>224</v>
      </c>
      <c r="I85" s="30"/>
    </row>
    <row r="86" spans="1:9" ht="27" customHeight="1" x14ac:dyDescent="0.25">
      <c r="A86" s="15"/>
      <c r="B86" s="19" t="s">
        <v>62</v>
      </c>
      <c r="C86" s="59">
        <f t="shared" si="1"/>
        <v>64000</v>
      </c>
      <c r="D86" s="60">
        <f>SUM(D83:D85)</f>
        <v>80000</v>
      </c>
      <c r="E86" s="43">
        <v>3231</v>
      </c>
      <c r="F86" s="27"/>
      <c r="G86" s="56" t="s">
        <v>225</v>
      </c>
      <c r="H86" s="57" t="s">
        <v>224</v>
      </c>
      <c r="I86" s="48"/>
    </row>
    <row r="87" spans="1:9" ht="35.25" customHeight="1" x14ac:dyDescent="0.25">
      <c r="A87" s="24" t="s">
        <v>145</v>
      </c>
      <c r="B87" s="21" t="s">
        <v>63</v>
      </c>
      <c r="C87" s="59">
        <f t="shared" si="1"/>
        <v>3200</v>
      </c>
      <c r="D87" s="59">
        <v>4000</v>
      </c>
      <c r="E87" s="42">
        <v>3232</v>
      </c>
      <c r="F87" s="27"/>
      <c r="G87" s="56" t="s">
        <v>225</v>
      </c>
      <c r="H87" s="57" t="s">
        <v>224</v>
      </c>
      <c r="I87" s="48"/>
    </row>
    <row r="88" spans="1:9" ht="34.5" customHeight="1" x14ac:dyDescent="0.25">
      <c r="A88" s="24" t="s">
        <v>146</v>
      </c>
      <c r="B88" s="21" t="s">
        <v>64</v>
      </c>
      <c r="C88" s="59">
        <f t="shared" si="1"/>
        <v>4800</v>
      </c>
      <c r="D88" s="59">
        <v>6000</v>
      </c>
      <c r="E88" s="42">
        <v>3232</v>
      </c>
      <c r="F88" s="27"/>
      <c r="G88" s="56" t="s">
        <v>225</v>
      </c>
      <c r="H88" s="57" t="s">
        <v>224</v>
      </c>
      <c r="I88" s="48"/>
    </row>
    <row r="89" spans="1:9" ht="21" customHeight="1" x14ac:dyDescent="0.25">
      <c r="A89" s="24" t="s">
        <v>147</v>
      </c>
      <c r="B89" s="21" t="s">
        <v>65</v>
      </c>
      <c r="C89" s="59">
        <f t="shared" si="1"/>
        <v>6400</v>
      </c>
      <c r="D89" s="59">
        <v>8000</v>
      </c>
      <c r="E89" s="42">
        <v>3232</v>
      </c>
      <c r="F89" s="27"/>
      <c r="G89" s="56" t="s">
        <v>225</v>
      </c>
      <c r="H89" s="57" t="s">
        <v>224</v>
      </c>
      <c r="I89" s="48"/>
    </row>
    <row r="90" spans="1:9" ht="21" customHeight="1" x14ac:dyDescent="0.25">
      <c r="A90" s="24" t="s">
        <v>203</v>
      </c>
      <c r="B90" s="21" t="s">
        <v>66</v>
      </c>
      <c r="C90" s="59">
        <f t="shared" si="1"/>
        <v>17600</v>
      </c>
      <c r="D90" s="59">
        <v>22000</v>
      </c>
      <c r="E90" s="42">
        <v>3232</v>
      </c>
      <c r="F90" s="27"/>
      <c r="G90" s="56" t="s">
        <v>221</v>
      </c>
      <c r="H90" s="57" t="s">
        <v>224</v>
      </c>
      <c r="I90" s="48"/>
    </row>
    <row r="91" spans="1:9" ht="18.75" customHeight="1" x14ac:dyDescent="0.25">
      <c r="A91" s="15"/>
      <c r="B91" s="19" t="s">
        <v>79</v>
      </c>
      <c r="C91" s="59">
        <f t="shared" si="1"/>
        <v>32000</v>
      </c>
      <c r="D91" s="60">
        <f>SUM(D87:D90)</f>
        <v>40000</v>
      </c>
      <c r="E91" s="43">
        <v>3232</v>
      </c>
      <c r="F91" s="27"/>
      <c r="G91" s="56" t="s">
        <v>225</v>
      </c>
      <c r="H91" s="57" t="s">
        <v>224</v>
      </c>
      <c r="I91" s="48"/>
    </row>
    <row r="92" spans="1:9" ht="21" customHeight="1" x14ac:dyDescent="0.25">
      <c r="A92" s="24" t="s">
        <v>148</v>
      </c>
      <c r="B92" s="16" t="s">
        <v>182</v>
      </c>
      <c r="C92" s="59">
        <f t="shared" si="1"/>
        <v>800</v>
      </c>
      <c r="D92" s="59">
        <v>1000</v>
      </c>
      <c r="E92" s="42">
        <v>3233</v>
      </c>
      <c r="F92" s="27"/>
      <c r="G92" s="56" t="s">
        <v>225</v>
      </c>
      <c r="H92" s="57" t="s">
        <v>224</v>
      </c>
      <c r="I92" s="48"/>
    </row>
    <row r="93" spans="1:9" ht="21.75" customHeight="1" x14ac:dyDescent="0.25">
      <c r="A93" s="15"/>
      <c r="B93" s="19" t="s">
        <v>78</v>
      </c>
      <c r="C93" s="59">
        <f>D93-D93*20%</f>
        <v>800</v>
      </c>
      <c r="D93" s="60">
        <f>SUM(D92)</f>
        <v>1000</v>
      </c>
      <c r="E93" s="43">
        <v>3233</v>
      </c>
      <c r="F93" s="27"/>
      <c r="G93" s="56" t="s">
        <v>225</v>
      </c>
      <c r="H93" s="57" t="s">
        <v>224</v>
      </c>
      <c r="I93" s="48"/>
    </row>
    <row r="94" spans="1:9" ht="17.25" customHeight="1" x14ac:dyDescent="0.25">
      <c r="A94" s="24" t="s">
        <v>149</v>
      </c>
      <c r="B94" s="16" t="s">
        <v>67</v>
      </c>
      <c r="C94" s="59">
        <f t="shared" si="1"/>
        <v>64000</v>
      </c>
      <c r="D94" s="59">
        <v>80000</v>
      </c>
      <c r="E94" s="42">
        <v>3234</v>
      </c>
      <c r="F94" s="27"/>
      <c r="G94" s="56" t="s">
        <v>225</v>
      </c>
      <c r="H94" s="57" t="s">
        <v>224</v>
      </c>
      <c r="I94" s="48"/>
    </row>
    <row r="95" spans="1:9" ht="17.25" customHeight="1" x14ac:dyDescent="0.25">
      <c r="A95" s="24" t="s">
        <v>150</v>
      </c>
      <c r="B95" s="16" t="s">
        <v>68</v>
      </c>
      <c r="C95" s="59">
        <f t="shared" si="1"/>
        <v>20000</v>
      </c>
      <c r="D95" s="59">
        <v>25000</v>
      </c>
      <c r="E95" s="42">
        <v>3234</v>
      </c>
      <c r="F95" s="27"/>
      <c r="G95" s="56" t="s">
        <v>225</v>
      </c>
      <c r="H95" s="57" t="s">
        <v>224</v>
      </c>
      <c r="I95" s="48"/>
    </row>
    <row r="96" spans="1:9" ht="18" customHeight="1" x14ac:dyDescent="0.25">
      <c r="A96" s="24" t="s">
        <v>151</v>
      </c>
      <c r="B96" s="16" t="s">
        <v>69</v>
      </c>
      <c r="C96" s="59">
        <f t="shared" si="1"/>
        <v>4000</v>
      </c>
      <c r="D96" s="59">
        <v>5000</v>
      </c>
      <c r="E96" s="42">
        <v>3234</v>
      </c>
      <c r="F96" s="27"/>
      <c r="G96" s="56" t="s">
        <v>225</v>
      </c>
      <c r="H96" s="57" t="s">
        <v>224</v>
      </c>
      <c r="I96" s="48"/>
    </row>
    <row r="97" spans="1:9" ht="15.75" customHeight="1" x14ac:dyDescent="0.25">
      <c r="A97" s="24" t="s">
        <v>186</v>
      </c>
      <c r="B97" s="16" t="s">
        <v>70</v>
      </c>
      <c r="C97" s="59">
        <f t="shared" si="1"/>
        <v>8000</v>
      </c>
      <c r="D97" s="59">
        <v>10000</v>
      </c>
      <c r="E97" s="42">
        <v>3234</v>
      </c>
      <c r="F97" s="27"/>
      <c r="G97" s="56" t="s">
        <v>225</v>
      </c>
      <c r="H97" s="57" t="s">
        <v>224</v>
      </c>
      <c r="I97" s="48"/>
    </row>
    <row r="98" spans="1:9" ht="24" customHeight="1" x14ac:dyDescent="0.25">
      <c r="A98" s="15"/>
      <c r="B98" s="19" t="s">
        <v>77</v>
      </c>
      <c r="C98" s="59">
        <f t="shared" si="1"/>
        <v>96000</v>
      </c>
      <c r="D98" s="60">
        <f>SUM(D94:D97)</f>
        <v>120000</v>
      </c>
      <c r="E98" s="43">
        <v>3234</v>
      </c>
      <c r="F98" s="27"/>
      <c r="G98" s="56" t="s">
        <v>225</v>
      </c>
      <c r="H98" s="57" t="s">
        <v>224</v>
      </c>
      <c r="I98" s="48"/>
    </row>
    <row r="99" spans="1:9" ht="30.75" customHeight="1" x14ac:dyDescent="0.25">
      <c r="A99" s="24" t="s">
        <v>152</v>
      </c>
      <c r="B99" s="17" t="s">
        <v>71</v>
      </c>
      <c r="C99" s="59">
        <f t="shared" si="1"/>
        <v>18400</v>
      </c>
      <c r="D99" s="59">
        <v>23000</v>
      </c>
      <c r="E99" s="42">
        <v>3236</v>
      </c>
      <c r="F99" s="27"/>
      <c r="G99" s="56" t="s">
        <v>225</v>
      </c>
      <c r="H99" s="57" t="s">
        <v>224</v>
      </c>
      <c r="I99" s="48"/>
    </row>
    <row r="100" spans="1:9" ht="46.5" x14ac:dyDescent="0.25">
      <c r="A100" s="24" t="s">
        <v>153</v>
      </c>
      <c r="B100" s="16" t="s">
        <v>171</v>
      </c>
      <c r="C100" s="59">
        <f t="shared" si="1"/>
        <v>1600</v>
      </c>
      <c r="D100" s="59">
        <v>2000</v>
      </c>
      <c r="E100" s="42">
        <v>3236</v>
      </c>
      <c r="F100" s="27"/>
      <c r="G100" s="56" t="s">
        <v>225</v>
      </c>
      <c r="H100" s="57" t="s">
        <v>224</v>
      </c>
      <c r="I100" s="48"/>
    </row>
    <row r="101" spans="1:9" ht="24" customHeight="1" x14ac:dyDescent="0.25">
      <c r="A101" s="15"/>
      <c r="B101" s="19" t="s">
        <v>76</v>
      </c>
      <c r="C101" s="59">
        <f t="shared" si="1"/>
        <v>20000</v>
      </c>
      <c r="D101" s="60">
        <f>SUM(D99:D100)</f>
        <v>25000</v>
      </c>
      <c r="E101" s="43">
        <v>3236</v>
      </c>
      <c r="F101" s="27"/>
      <c r="G101" s="56" t="s">
        <v>225</v>
      </c>
      <c r="H101" s="57" t="s">
        <v>224</v>
      </c>
      <c r="I101" s="48"/>
    </row>
    <row r="102" spans="1:9" ht="34.5" customHeight="1" x14ac:dyDescent="0.25">
      <c r="A102" s="24" t="s">
        <v>204</v>
      </c>
      <c r="B102" s="16" t="s">
        <v>196</v>
      </c>
      <c r="C102" s="59">
        <v>72000</v>
      </c>
      <c r="D102" s="60">
        <v>90000</v>
      </c>
      <c r="E102" s="43">
        <v>3237</v>
      </c>
      <c r="F102" s="27"/>
      <c r="G102" s="56" t="s">
        <v>225</v>
      </c>
      <c r="H102" s="57" t="s">
        <v>224</v>
      </c>
      <c r="I102" s="48"/>
    </row>
    <row r="103" spans="1:9" ht="66.75" customHeight="1" x14ac:dyDescent="0.25">
      <c r="A103" s="31" t="s">
        <v>154</v>
      </c>
      <c r="B103" s="17" t="s">
        <v>173</v>
      </c>
      <c r="C103" s="59">
        <f t="shared" si="1"/>
        <v>24000</v>
      </c>
      <c r="D103" s="59">
        <v>30000</v>
      </c>
      <c r="E103" s="42">
        <v>3238</v>
      </c>
      <c r="F103" s="27"/>
      <c r="G103" s="56" t="s">
        <v>225</v>
      </c>
      <c r="H103" s="57" t="s">
        <v>224</v>
      </c>
      <c r="I103" s="48"/>
    </row>
    <row r="104" spans="1:9" ht="24" customHeight="1" x14ac:dyDescent="0.25">
      <c r="A104" s="15"/>
      <c r="B104" s="19" t="s">
        <v>172</v>
      </c>
      <c r="C104" s="59">
        <f t="shared" si="1"/>
        <v>24000</v>
      </c>
      <c r="D104" s="60">
        <v>30000</v>
      </c>
      <c r="E104" s="43">
        <v>3238</v>
      </c>
      <c r="F104" s="27"/>
      <c r="G104" s="56" t="s">
        <v>225</v>
      </c>
      <c r="H104" s="57" t="s">
        <v>224</v>
      </c>
      <c r="I104" s="48"/>
    </row>
    <row r="105" spans="1:9" ht="15.5" x14ac:dyDescent="0.25">
      <c r="A105" s="24" t="s">
        <v>155</v>
      </c>
      <c r="B105" s="16" t="s">
        <v>72</v>
      </c>
      <c r="C105" s="59">
        <f t="shared" si="1"/>
        <v>1200</v>
      </c>
      <c r="D105" s="59">
        <v>1500</v>
      </c>
      <c r="E105" s="42">
        <v>3239</v>
      </c>
      <c r="F105" s="27"/>
      <c r="G105" s="56" t="s">
        <v>225</v>
      </c>
      <c r="H105" s="57" t="s">
        <v>224</v>
      </c>
      <c r="I105" s="48"/>
    </row>
    <row r="106" spans="1:9" ht="15.5" x14ac:dyDescent="0.25">
      <c r="A106" s="24" t="s">
        <v>156</v>
      </c>
      <c r="B106" s="16" t="s">
        <v>174</v>
      </c>
      <c r="C106" s="59">
        <f t="shared" si="1"/>
        <v>1600</v>
      </c>
      <c r="D106" s="59">
        <v>2000</v>
      </c>
      <c r="E106" s="42">
        <v>3239</v>
      </c>
      <c r="F106" s="27"/>
      <c r="G106" s="56" t="s">
        <v>225</v>
      </c>
      <c r="H106" s="57" t="s">
        <v>224</v>
      </c>
      <c r="I106" s="48"/>
    </row>
    <row r="107" spans="1:9" ht="15.5" x14ac:dyDescent="0.25">
      <c r="A107" s="24" t="s">
        <v>157</v>
      </c>
      <c r="B107" s="16" t="s">
        <v>73</v>
      </c>
      <c r="C107" s="59">
        <f>D107-D107*20%</f>
        <v>1200</v>
      </c>
      <c r="D107" s="59">
        <v>1500</v>
      </c>
      <c r="E107" s="42">
        <v>3239</v>
      </c>
      <c r="F107" s="27"/>
      <c r="G107" s="56" t="s">
        <v>225</v>
      </c>
      <c r="H107" s="57" t="s">
        <v>224</v>
      </c>
      <c r="I107" s="48"/>
    </row>
    <row r="108" spans="1:9" ht="15.5" x14ac:dyDescent="0.25">
      <c r="A108" s="13" t="s">
        <v>158</v>
      </c>
      <c r="B108" s="16" t="s">
        <v>74</v>
      </c>
      <c r="C108" s="59">
        <f t="shared" si="1"/>
        <v>4000</v>
      </c>
      <c r="D108" s="59">
        <v>5000</v>
      </c>
      <c r="E108" s="42">
        <v>3239</v>
      </c>
      <c r="F108" s="27"/>
      <c r="G108" s="56" t="s">
        <v>225</v>
      </c>
      <c r="H108" s="57" t="s">
        <v>224</v>
      </c>
      <c r="I108" s="48"/>
    </row>
    <row r="109" spans="1:9" ht="15.5" x14ac:dyDescent="0.25">
      <c r="A109" s="23"/>
      <c r="B109" s="19" t="s">
        <v>75</v>
      </c>
      <c r="C109" s="59">
        <f>SUM(C105:C108)</f>
        <v>8000</v>
      </c>
      <c r="D109" s="60">
        <f>SUM(D105:D108)</f>
        <v>10000</v>
      </c>
      <c r="E109" s="32">
        <v>3239</v>
      </c>
      <c r="F109" s="27"/>
      <c r="G109" s="56" t="s">
        <v>225</v>
      </c>
      <c r="H109" s="57" t="s">
        <v>224</v>
      </c>
      <c r="I109" s="48"/>
    </row>
    <row r="110" spans="1:9" ht="15.5" x14ac:dyDescent="0.25">
      <c r="A110" s="13" t="s">
        <v>159</v>
      </c>
      <c r="B110" s="16" t="s">
        <v>80</v>
      </c>
      <c r="C110" s="59">
        <f t="shared" si="1"/>
        <v>12000</v>
      </c>
      <c r="D110" s="59">
        <v>15000</v>
      </c>
      <c r="E110" s="42">
        <v>3292</v>
      </c>
      <c r="F110" s="27"/>
      <c r="G110" s="56" t="s">
        <v>225</v>
      </c>
      <c r="H110" s="57" t="s">
        <v>224</v>
      </c>
      <c r="I110" s="48"/>
    </row>
    <row r="111" spans="1:9" ht="15.5" x14ac:dyDescent="0.25">
      <c r="A111" s="15"/>
      <c r="B111" s="19" t="s">
        <v>175</v>
      </c>
      <c r="C111" s="59">
        <f t="shared" si="1"/>
        <v>12000</v>
      </c>
      <c r="D111" s="60">
        <f>SUM(D110)</f>
        <v>15000</v>
      </c>
      <c r="E111" s="43">
        <v>3292</v>
      </c>
      <c r="F111" s="27"/>
      <c r="G111" s="56" t="s">
        <v>225</v>
      </c>
      <c r="H111" s="57" t="s">
        <v>224</v>
      </c>
      <c r="I111" s="48"/>
    </row>
    <row r="112" spans="1:9" ht="15.5" x14ac:dyDescent="0.25">
      <c r="A112" s="9" t="s">
        <v>205</v>
      </c>
      <c r="B112" s="22" t="s">
        <v>176</v>
      </c>
      <c r="C112" s="59">
        <f t="shared" si="1"/>
        <v>2400</v>
      </c>
      <c r="D112" s="59">
        <v>3000</v>
      </c>
      <c r="E112" s="42">
        <v>3293</v>
      </c>
      <c r="F112" s="27"/>
      <c r="G112" s="56" t="s">
        <v>225</v>
      </c>
      <c r="H112" s="57" t="s">
        <v>224</v>
      </c>
      <c r="I112" s="48"/>
    </row>
    <row r="113" spans="1:9" ht="15.5" x14ac:dyDescent="0.25">
      <c r="A113" s="15"/>
      <c r="B113" s="19" t="s">
        <v>177</v>
      </c>
      <c r="C113" s="59">
        <f t="shared" ref="C113:C127" si="2">D113-D113*20%</f>
        <v>2400</v>
      </c>
      <c r="D113" s="60">
        <f>SUM(D112)</f>
        <v>3000</v>
      </c>
      <c r="E113" s="43">
        <v>3293</v>
      </c>
      <c r="F113" s="27"/>
      <c r="G113" s="56" t="s">
        <v>225</v>
      </c>
      <c r="H113" s="57" t="s">
        <v>224</v>
      </c>
      <c r="I113" s="48"/>
    </row>
    <row r="114" spans="1:9" ht="15.5" x14ac:dyDescent="0.25">
      <c r="A114" s="9" t="s">
        <v>206</v>
      </c>
      <c r="B114" s="22" t="s">
        <v>192</v>
      </c>
      <c r="C114" s="59">
        <f t="shared" si="2"/>
        <v>800</v>
      </c>
      <c r="D114" s="59">
        <v>1000</v>
      </c>
      <c r="E114" s="42">
        <v>3294</v>
      </c>
      <c r="F114" s="27"/>
      <c r="G114" s="56" t="s">
        <v>225</v>
      </c>
      <c r="H114" s="57" t="s">
        <v>224</v>
      </c>
      <c r="I114" s="48"/>
    </row>
    <row r="115" spans="1:9" ht="15.5" x14ac:dyDescent="0.25">
      <c r="A115" s="15"/>
      <c r="B115" s="19" t="s">
        <v>193</v>
      </c>
      <c r="C115" s="59">
        <f>SUM(C114)</f>
        <v>800</v>
      </c>
      <c r="D115" s="60">
        <f>SUM(D114)</f>
        <v>1000</v>
      </c>
      <c r="E115" s="43">
        <v>3294</v>
      </c>
      <c r="F115" s="27"/>
      <c r="G115" s="56" t="s">
        <v>225</v>
      </c>
      <c r="H115" s="57" t="s">
        <v>224</v>
      </c>
      <c r="I115" s="48"/>
    </row>
    <row r="116" spans="1:9" ht="15.5" x14ac:dyDescent="0.25">
      <c r="A116" s="9" t="s">
        <v>207</v>
      </c>
      <c r="B116" s="22" t="s">
        <v>178</v>
      </c>
      <c r="C116" s="59">
        <f t="shared" si="2"/>
        <v>1600</v>
      </c>
      <c r="D116" s="59">
        <v>2000</v>
      </c>
      <c r="E116" s="42">
        <v>3299</v>
      </c>
      <c r="F116" s="27"/>
      <c r="G116" s="56" t="s">
        <v>225</v>
      </c>
      <c r="H116" s="57" t="s">
        <v>224</v>
      </c>
      <c r="I116" s="48"/>
    </row>
    <row r="117" spans="1:9" ht="15.5" x14ac:dyDescent="0.25">
      <c r="A117" s="9" t="s">
        <v>208</v>
      </c>
      <c r="B117" s="22" t="s">
        <v>187</v>
      </c>
      <c r="C117" s="59">
        <f t="shared" si="2"/>
        <v>9600</v>
      </c>
      <c r="D117" s="59">
        <v>12000</v>
      </c>
      <c r="E117" s="42">
        <v>3299</v>
      </c>
      <c r="F117" s="27"/>
      <c r="G117" s="56" t="s">
        <v>225</v>
      </c>
      <c r="H117" s="57" t="s">
        <v>224</v>
      </c>
      <c r="I117" s="30"/>
    </row>
    <row r="118" spans="1:9" ht="31" x14ac:dyDescent="0.25">
      <c r="A118" s="9" t="s">
        <v>209</v>
      </c>
      <c r="B118" s="22" t="s">
        <v>220</v>
      </c>
      <c r="C118" s="59">
        <f t="shared" si="2"/>
        <v>48000</v>
      </c>
      <c r="D118" s="59">
        <v>60000</v>
      </c>
      <c r="E118" s="42">
        <v>3299</v>
      </c>
      <c r="F118" s="27"/>
      <c r="G118" s="56" t="s">
        <v>225</v>
      </c>
      <c r="H118" s="57" t="s">
        <v>224</v>
      </c>
      <c r="I118" s="30"/>
    </row>
    <row r="119" spans="1:9" ht="15.5" x14ac:dyDescent="0.25">
      <c r="A119" s="9" t="s">
        <v>210</v>
      </c>
      <c r="B119" s="22" t="s">
        <v>188</v>
      </c>
      <c r="C119" s="59">
        <f t="shared" si="2"/>
        <v>8000</v>
      </c>
      <c r="D119" s="59">
        <v>10000</v>
      </c>
      <c r="E119" s="42">
        <v>3299</v>
      </c>
      <c r="F119" s="27"/>
      <c r="G119" s="56" t="s">
        <v>225</v>
      </c>
      <c r="H119" s="57" t="s">
        <v>224</v>
      </c>
      <c r="I119" s="48"/>
    </row>
    <row r="120" spans="1:9" ht="15.5" x14ac:dyDescent="0.25">
      <c r="A120" s="9" t="s">
        <v>211</v>
      </c>
      <c r="B120" s="22" t="s">
        <v>189</v>
      </c>
      <c r="C120" s="59">
        <f t="shared" si="2"/>
        <v>72000</v>
      </c>
      <c r="D120" s="59">
        <v>90000</v>
      </c>
      <c r="E120" s="42">
        <v>3299</v>
      </c>
      <c r="F120" s="27"/>
      <c r="G120" s="56" t="s">
        <v>225</v>
      </c>
      <c r="H120" s="57" t="s">
        <v>224</v>
      </c>
      <c r="I120" s="48"/>
    </row>
    <row r="121" spans="1:9" ht="15.5" x14ac:dyDescent="0.25">
      <c r="A121" s="9" t="s">
        <v>212</v>
      </c>
      <c r="B121" s="22" t="s">
        <v>191</v>
      </c>
      <c r="C121" s="59">
        <f t="shared" si="2"/>
        <v>16000</v>
      </c>
      <c r="D121" s="59">
        <v>20000</v>
      </c>
      <c r="E121" s="42">
        <v>3299</v>
      </c>
      <c r="F121" s="27"/>
      <c r="G121" s="56" t="s">
        <v>225</v>
      </c>
      <c r="H121" s="57" t="s">
        <v>224</v>
      </c>
      <c r="I121" s="48"/>
    </row>
    <row r="122" spans="1:9" ht="15.5" x14ac:dyDescent="0.25">
      <c r="A122" s="9" t="s">
        <v>213</v>
      </c>
      <c r="B122" s="22" t="s">
        <v>190</v>
      </c>
      <c r="C122" s="59">
        <f t="shared" si="2"/>
        <v>4800</v>
      </c>
      <c r="D122" s="59">
        <v>6000</v>
      </c>
      <c r="E122" s="42">
        <v>3299</v>
      </c>
      <c r="F122" s="27"/>
      <c r="G122" s="56" t="s">
        <v>225</v>
      </c>
      <c r="H122" s="57" t="s">
        <v>224</v>
      </c>
      <c r="I122" s="48"/>
    </row>
    <row r="123" spans="1:9" ht="15.5" x14ac:dyDescent="0.25">
      <c r="A123" s="15"/>
      <c r="B123" s="19" t="s">
        <v>179</v>
      </c>
      <c r="C123" s="59">
        <f t="shared" si="2"/>
        <v>160000</v>
      </c>
      <c r="D123" s="60">
        <f>SUM(D116:D122)</f>
        <v>200000</v>
      </c>
      <c r="E123" s="43">
        <v>3299</v>
      </c>
      <c r="F123" s="27"/>
      <c r="G123" s="56" t="s">
        <v>225</v>
      </c>
      <c r="H123" s="57" t="s">
        <v>224</v>
      </c>
      <c r="I123" s="48"/>
    </row>
    <row r="124" spans="1:9" ht="15.5" x14ac:dyDescent="0.25">
      <c r="A124" s="13" t="s">
        <v>214</v>
      </c>
      <c r="B124" s="16" t="s">
        <v>81</v>
      </c>
      <c r="C124" s="59">
        <f t="shared" si="2"/>
        <v>5600</v>
      </c>
      <c r="D124" s="59">
        <v>7000</v>
      </c>
      <c r="E124" s="42">
        <v>3431</v>
      </c>
      <c r="F124" s="27"/>
      <c r="G124" s="56" t="s">
        <v>225</v>
      </c>
      <c r="H124" s="57" t="s">
        <v>224</v>
      </c>
      <c r="I124" s="48"/>
    </row>
    <row r="125" spans="1:9" ht="15.5" x14ac:dyDescent="0.25">
      <c r="A125" s="15"/>
      <c r="B125" s="19" t="s">
        <v>180</v>
      </c>
      <c r="C125" s="59">
        <f t="shared" si="2"/>
        <v>5600</v>
      </c>
      <c r="D125" s="60">
        <f>SUM(D124)</f>
        <v>7000</v>
      </c>
      <c r="E125" s="43">
        <v>3431</v>
      </c>
      <c r="F125" s="27"/>
      <c r="G125" s="56" t="s">
        <v>225</v>
      </c>
      <c r="H125" s="57" t="s">
        <v>224</v>
      </c>
      <c r="I125" s="48"/>
    </row>
    <row r="126" spans="1:9" ht="31" x14ac:dyDescent="0.25">
      <c r="A126" s="9" t="s">
        <v>215</v>
      </c>
      <c r="B126" s="22" t="s">
        <v>197</v>
      </c>
      <c r="C126" s="59">
        <f>D126-D126*20%</f>
        <v>1200</v>
      </c>
      <c r="D126" s="59">
        <v>1500</v>
      </c>
      <c r="E126" s="42">
        <v>4221</v>
      </c>
      <c r="F126" s="27"/>
      <c r="G126" s="56" t="s">
        <v>225</v>
      </c>
      <c r="H126" s="57" t="s">
        <v>224</v>
      </c>
      <c r="I126" s="48"/>
    </row>
    <row r="127" spans="1:9" ht="15.5" x14ac:dyDescent="0.25">
      <c r="A127" s="15"/>
      <c r="B127" s="19" t="s">
        <v>194</v>
      </c>
      <c r="C127" s="59">
        <f t="shared" si="2"/>
        <v>1200</v>
      </c>
      <c r="D127" s="60">
        <f>SUM(D126)</f>
        <v>1500</v>
      </c>
      <c r="E127" s="43">
        <v>4221</v>
      </c>
      <c r="F127" s="27"/>
      <c r="G127" s="56" t="s">
        <v>225</v>
      </c>
      <c r="H127" s="57" t="s">
        <v>224</v>
      </c>
      <c r="I127" s="48"/>
    </row>
    <row r="128" spans="1:9" ht="15.5" x14ac:dyDescent="0.25">
      <c r="A128" s="13" t="s">
        <v>216</v>
      </c>
      <c r="B128" s="16" t="s">
        <v>82</v>
      </c>
      <c r="C128" s="59">
        <v>0</v>
      </c>
      <c r="D128" s="59">
        <v>0</v>
      </c>
      <c r="E128" s="42">
        <v>4241</v>
      </c>
      <c r="F128" s="27"/>
      <c r="G128" s="56" t="s">
        <v>225</v>
      </c>
      <c r="H128" s="57" t="s">
        <v>224</v>
      </c>
      <c r="I128" s="48"/>
    </row>
    <row r="129" spans="1:9" ht="15.5" x14ac:dyDescent="0.25">
      <c r="A129" s="15"/>
      <c r="B129" s="19" t="s">
        <v>181</v>
      </c>
      <c r="C129" s="59"/>
      <c r="D129" s="60"/>
      <c r="E129" s="43">
        <v>4241</v>
      </c>
      <c r="F129" s="27"/>
      <c r="G129" s="56" t="s">
        <v>225</v>
      </c>
      <c r="H129" s="57" t="s">
        <v>224</v>
      </c>
      <c r="I129" s="48"/>
    </row>
    <row r="130" spans="1:9" ht="15" x14ac:dyDescent="0.25">
      <c r="A130" s="9"/>
      <c r="B130" s="10"/>
      <c r="C130" s="37"/>
      <c r="D130" s="37"/>
      <c r="E130" s="44"/>
      <c r="F130" s="27"/>
      <c r="G130" s="42"/>
      <c r="H130" s="48"/>
      <c r="I130" s="48"/>
    </row>
    <row r="131" spans="1:9" ht="15" x14ac:dyDescent="0.25">
      <c r="A131" s="25"/>
      <c r="B131" s="26"/>
      <c r="C131" s="38"/>
      <c r="D131" s="38"/>
      <c r="E131" s="46"/>
      <c r="G131" s="47"/>
    </row>
    <row r="132" spans="1:9" ht="77.25" customHeight="1" x14ac:dyDescent="0.25">
      <c r="A132" s="63" t="s">
        <v>229</v>
      </c>
      <c r="B132" s="64"/>
      <c r="C132" s="64"/>
      <c r="D132" s="64"/>
      <c r="E132" s="64"/>
      <c r="F132" s="64"/>
      <c r="G132" s="64"/>
      <c r="H132" s="64"/>
      <c r="I132" s="64"/>
    </row>
    <row r="133" spans="1:9" ht="15" x14ac:dyDescent="0.25">
      <c r="A133" s="25"/>
      <c r="B133" s="26"/>
      <c r="C133" s="38"/>
      <c r="D133" s="38"/>
      <c r="E133" s="46"/>
      <c r="G133" s="47"/>
    </row>
    <row r="134" spans="1:9" ht="15.5" x14ac:dyDescent="0.25">
      <c r="A134" s="8"/>
      <c r="B134" s="4"/>
      <c r="C134" s="33"/>
      <c r="D134" s="33"/>
      <c r="E134" s="47"/>
    </row>
    <row r="135" spans="1:9" s="55" customFormat="1" ht="15.5" x14ac:dyDescent="0.25">
      <c r="A135" s="54"/>
      <c r="B135" s="39" t="s">
        <v>230</v>
      </c>
      <c r="C135" s="33"/>
      <c r="D135" s="33"/>
      <c r="E135" s="47"/>
      <c r="G135" s="35"/>
      <c r="H135" s="35"/>
      <c r="I135" s="35"/>
    </row>
    <row r="136" spans="1:9" ht="15.5" x14ac:dyDescent="0.25">
      <c r="A136" s="8"/>
      <c r="B136" s="4"/>
      <c r="C136" s="33"/>
      <c r="D136" s="33"/>
      <c r="E136" s="47"/>
    </row>
    <row r="137" spans="1:9" ht="15.5" x14ac:dyDescent="0.25">
      <c r="A137" s="8"/>
      <c r="B137" s="4"/>
      <c r="C137" s="33"/>
      <c r="D137" s="33"/>
      <c r="E137" s="47"/>
    </row>
    <row r="138" spans="1:9" ht="15.5" x14ac:dyDescent="0.25">
      <c r="A138" s="3"/>
      <c r="B138" s="39" t="s">
        <v>29</v>
      </c>
      <c r="C138" s="33"/>
      <c r="D138" s="33"/>
      <c r="H138" s="41" t="s">
        <v>223</v>
      </c>
    </row>
    <row r="139" spans="1:9" ht="15.5" x14ac:dyDescent="0.25">
      <c r="A139" s="3"/>
      <c r="B139" s="4"/>
      <c r="C139" s="33"/>
      <c r="D139" s="33" t="s">
        <v>30</v>
      </c>
    </row>
    <row r="140" spans="1:9" ht="15.5" x14ac:dyDescent="0.25">
      <c r="A140" s="3"/>
      <c r="B140" s="39" t="s">
        <v>222</v>
      </c>
      <c r="C140" s="39"/>
      <c r="D140" s="39"/>
      <c r="H140" s="41" t="s">
        <v>28</v>
      </c>
    </row>
    <row r="141" spans="1:9" ht="15.5" x14ac:dyDescent="0.25">
      <c r="A141" s="3"/>
      <c r="B141" s="4"/>
      <c r="C141" s="33"/>
      <c r="D141" s="33"/>
    </row>
    <row r="142" spans="1:9" ht="15.5" x14ac:dyDescent="0.25">
      <c r="A142" s="3"/>
      <c r="B142" s="4"/>
      <c r="C142" s="39"/>
      <c r="D142" s="39"/>
    </row>
    <row r="143" spans="1:9" ht="15.5" x14ac:dyDescent="0.25">
      <c r="A143" s="3"/>
      <c r="B143" s="4"/>
      <c r="C143" s="33"/>
      <c r="D143" s="33"/>
    </row>
    <row r="144" spans="1:9" ht="15.5" x14ac:dyDescent="0.25">
      <c r="A144" s="3"/>
      <c r="B144" s="4"/>
      <c r="C144" s="39"/>
      <c r="D144" s="39"/>
    </row>
    <row r="145" spans="1:4" ht="15.5" x14ac:dyDescent="0.25">
      <c r="A145" s="3"/>
      <c r="B145" s="4"/>
      <c r="C145" s="33"/>
      <c r="D145" s="33"/>
    </row>
    <row r="146" spans="1:4" ht="15.5" x14ac:dyDescent="0.25">
      <c r="A146" s="3"/>
      <c r="B146" s="4"/>
      <c r="C146" s="39"/>
      <c r="D146" s="39"/>
    </row>
    <row r="147" spans="1:4" ht="15.5" x14ac:dyDescent="0.25">
      <c r="A147" s="3"/>
      <c r="B147" s="4"/>
      <c r="C147" s="39"/>
      <c r="D147" s="39"/>
    </row>
    <row r="148" spans="1:4" ht="15.5" x14ac:dyDescent="0.25">
      <c r="A148" s="3"/>
      <c r="B148" s="4"/>
      <c r="C148" s="39"/>
      <c r="D148" s="39"/>
    </row>
    <row r="149" spans="1:4" ht="15.5" x14ac:dyDescent="0.25">
      <c r="A149" s="3"/>
      <c r="B149" s="4"/>
      <c r="C149" s="39"/>
      <c r="D149" s="39"/>
    </row>
    <row r="150" spans="1:4" ht="15.5" x14ac:dyDescent="0.25">
      <c r="A150" s="3"/>
      <c r="B150" s="4"/>
      <c r="C150" s="39"/>
      <c r="D150" s="39"/>
    </row>
    <row r="151" spans="1:4" ht="15.5" x14ac:dyDescent="0.25">
      <c r="A151" s="3"/>
      <c r="B151" s="4"/>
      <c r="C151" s="39"/>
      <c r="D151" s="39"/>
    </row>
    <row r="152" spans="1:4" ht="15.5" x14ac:dyDescent="0.25">
      <c r="A152" s="3"/>
      <c r="B152" s="4"/>
      <c r="C152" s="33"/>
      <c r="D152" s="33"/>
    </row>
    <row r="153" spans="1:4" ht="15.5" x14ac:dyDescent="0.25">
      <c r="A153" s="3"/>
      <c r="B153" s="4"/>
      <c r="C153" s="33"/>
      <c r="D153" s="33"/>
    </row>
    <row r="154" spans="1:4" ht="15.5" x14ac:dyDescent="0.25">
      <c r="A154" s="3"/>
      <c r="B154" s="4"/>
      <c r="C154" s="33"/>
      <c r="D154" s="33"/>
    </row>
    <row r="155" spans="1:4" ht="15.5" x14ac:dyDescent="0.25">
      <c r="A155" s="3"/>
      <c r="B155" s="4"/>
      <c r="C155" s="33"/>
      <c r="D155" s="33"/>
    </row>
    <row r="156" spans="1:4" ht="15.5" x14ac:dyDescent="0.25">
      <c r="A156" s="3"/>
      <c r="B156" s="4"/>
      <c r="C156" s="33"/>
      <c r="D156" s="33"/>
    </row>
    <row r="157" spans="1:4" ht="15.5" x14ac:dyDescent="0.25">
      <c r="A157" s="3"/>
      <c r="B157" s="4"/>
      <c r="C157" s="33"/>
      <c r="D157" s="33"/>
    </row>
    <row r="158" spans="1:4" ht="15.5" x14ac:dyDescent="0.25">
      <c r="A158" s="3"/>
      <c r="B158" s="4"/>
      <c r="C158" s="33"/>
      <c r="D158" s="33"/>
    </row>
    <row r="159" spans="1:4" ht="15.5" x14ac:dyDescent="0.25">
      <c r="A159" s="3"/>
      <c r="B159" s="4"/>
      <c r="C159" s="33"/>
      <c r="D159" s="33"/>
    </row>
    <row r="160" spans="1:4" ht="15.5" x14ac:dyDescent="0.25">
      <c r="A160" s="3"/>
      <c r="B160" s="4"/>
      <c r="C160" s="33"/>
      <c r="D160" s="33"/>
    </row>
    <row r="161" spans="1:4" ht="15.5" x14ac:dyDescent="0.25">
      <c r="A161" s="3"/>
      <c r="B161" s="4"/>
      <c r="C161" s="33"/>
      <c r="D161" s="33"/>
    </row>
    <row r="162" spans="1:4" ht="15.5" x14ac:dyDescent="0.25">
      <c r="A162" s="3"/>
      <c r="B162" s="4"/>
      <c r="C162" s="39"/>
      <c r="D162" s="39"/>
    </row>
    <row r="163" spans="1:4" ht="15.5" x14ac:dyDescent="0.25">
      <c r="A163" s="3"/>
      <c r="B163" s="4"/>
      <c r="C163" s="33"/>
      <c r="D163" s="33"/>
    </row>
    <row r="164" spans="1:4" ht="15.5" x14ac:dyDescent="0.25">
      <c r="A164" s="3"/>
      <c r="B164" s="4"/>
      <c r="C164" s="39"/>
      <c r="D164" s="39"/>
    </row>
    <row r="165" spans="1:4" ht="15.5" x14ac:dyDescent="0.25">
      <c r="A165" s="3"/>
      <c r="B165" s="4"/>
      <c r="C165" s="33"/>
      <c r="D165" s="33"/>
    </row>
    <row r="166" spans="1:4" ht="15.5" x14ac:dyDescent="0.25">
      <c r="A166" s="3"/>
      <c r="B166" s="4"/>
      <c r="C166" s="33"/>
      <c r="D166" s="33"/>
    </row>
    <row r="167" spans="1:4" ht="15.5" x14ac:dyDescent="0.25">
      <c r="A167" s="3"/>
      <c r="B167" s="4"/>
      <c r="C167" s="33"/>
      <c r="D167" s="33"/>
    </row>
    <row r="168" spans="1:4" ht="15.5" x14ac:dyDescent="0.25">
      <c r="A168" s="3"/>
      <c r="B168" s="4"/>
      <c r="C168" s="39"/>
      <c r="D168" s="39"/>
    </row>
    <row r="169" spans="1:4" ht="15.5" x14ac:dyDescent="0.25">
      <c r="A169" s="3"/>
      <c r="B169" s="4"/>
      <c r="C169" s="39"/>
      <c r="D169" s="39"/>
    </row>
    <row r="170" spans="1:4" ht="15.5" x14ac:dyDescent="0.25">
      <c r="A170" s="3"/>
      <c r="B170" s="4"/>
      <c r="C170" s="33"/>
      <c r="D170" s="33"/>
    </row>
    <row r="171" spans="1:4" ht="15.5" x14ac:dyDescent="0.25">
      <c r="A171" s="3"/>
      <c r="B171" s="4"/>
      <c r="C171" s="33"/>
      <c r="D171" s="33"/>
    </row>
    <row r="172" spans="1:4" ht="15.5" x14ac:dyDescent="0.25">
      <c r="A172" s="3"/>
      <c r="B172" s="4"/>
      <c r="C172" s="33"/>
      <c r="D172" s="33"/>
    </row>
    <row r="173" spans="1:4" ht="15.5" x14ac:dyDescent="0.25">
      <c r="A173" s="3"/>
      <c r="B173" s="4"/>
      <c r="C173" s="39"/>
      <c r="D173" s="39"/>
    </row>
    <row r="174" spans="1:4" ht="15.5" x14ac:dyDescent="0.25">
      <c r="A174" s="3"/>
      <c r="B174" s="4"/>
      <c r="C174" s="39"/>
      <c r="D174" s="39"/>
    </row>
    <row r="175" spans="1:4" ht="15.5" x14ac:dyDescent="0.25">
      <c r="A175" s="3"/>
      <c r="B175" s="4"/>
      <c r="C175" s="33"/>
      <c r="D175" s="33"/>
    </row>
    <row r="176" spans="1:4" ht="15.5" x14ac:dyDescent="0.25">
      <c r="A176" s="3"/>
      <c r="B176" s="4"/>
      <c r="C176" s="39"/>
      <c r="D176" s="39"/>
    </row>
    <row r="177" spans="1:4" ht="15.5" x14ac:dyDescent="0.25">
      <c r="A177" s="3"/>
      <c r="B177" s="4"/>
      <c r="C177" s="39"/>
      <c r="D177" s="39"/>
    </row>
    <row r="178" spans="1:4" ht="15.5" x14ac:dyDescent="0.25">
      <c r="A178" s="3"/>
      <c r="B178" s="4"/>
      <c r="C178" s="33"/>
      <c r="D178" s="33"/>
    </row>
    <row r="179" spans="1:4" ht="15.5" x14ac:dyDescent="0.25">
      <c r="A179" s="3"/>
      <c r="B179" s="4"/>
      <c r="C179" s="33"/>
      <c r="D179" s="33"/>
    </row>
    <row r="180" spans="1:4" ht="15.5" x14ac:dyDescent="0.25">
      <c r="A180" s="3"/>
      <c r="B180" s="4"/>
      <c r="C180" s="33"/>
      <c r="D180" s="33"/>
    </row>
    <row r="181" spans="1:4" ht="15.5" x14ac:dyDescent="0.25">
      <c r="A181" s="3"/>
      <c r="B181" s="4"/>
      <c r="C181" s="33"/>
      <c r="D181" s="33"/>
    </row>
    <row r="182" spans="1:4" ht="15.5" x14ac:dyDescent="0.25">
      <c r="A182" s="3"/>
      <c r="B182" s="4"/>
      <c r="C182" s="33"/>
      <c r="D182" s="33"/>
    </row>
    <row r="183" spans="1:4" ht="15.5" x14ac:dyDescent="0.25">
      <c r="A183" s="3"/>
      <c r="B183" s="4"/>
      <c r="C183" s="33"/>
      <c r="D183" s="33"/>
    </row>
    <row r="184" spans="1:4" ht="15.5" x14ac:dyDescent="0.25">
      <c r="A184" s="3"/>
      <c r="B184" s="4"/>
      <c r="C184" s="33"/>
      <c r="D184" s="33"/>
    </row>
    <row r="185" spans="1:4" ht="15.5" x14ac:dyDescent="0.25">
      <c r="A185" s="3"/>
      <c r="B185" s="4"/>
      <c r="C185" s="33"/>
      <c r="D185" s="33"/>
    </row>
    <row r="186" spans="1:4" ht="15.5" x14ac:dyDescent="0.25">
      <c r="A186" s="3"/>
      <c r="B186" s="4"/>
      <c r="C186" s="33"/>
      <c r="D186" s="33"/>
    </row>
    <row r="187" spans="1:4" ht="15.5" x14ac:dyDescent="0.25">
      <c r="A187" s="3"/>
      <c r="B187" s="4"/>
      <c r="C187" s="33"/>
      <c r="D187" s="33"/>
    </row>
    <row r="188" spans="1:4" ht="15.5" x14ac:dyDescent="0.25">
      <c r="A188" s="3"/>
      <c r="B188" s="4"/>
      <c r="C188" s="33"/>
      <c r="D188" s="33"/>
    </row>
    <row r="189" spans="1:4" ht="15.5" x14ac:dyDescent="0.25">
      <c r="A189" s="3"/>
      <c r="B189" s="4"/>
      <c r="C189" s="33"/>
      <c r="D189" s="33"/>
    </row>
    <row r="190" spans="1:4" ht="15.5" x14ac:dyDescent="0.25">
      <c r="A190" s="3"/>
      <c r="B190" s="4"/>
      <c r="C190" s="33"/>
      <c r="D190" s="33"/>
    </row>
    <row r="191" spans="1:4" ht="15.5" x14ac:dyDescent="0.25">
      <c r="A191" s="3"/>
      <c r="B191" s="4"/>
      <c r="C191" s="33"/>
      <c r="D191" s="33"/>
    </row>
    <row r="192" spans="1:4" ht="15.5" x14ac:dyDescent="0.25">
      <c r="A192" s="3"/>
      <c r="B192" s="4"/>
      <c r="C192" s="33"/>
      <c r="D192" s="33"/>
    </row>
    <row r="193" spans="1:4" ht="15.5" x14ac:dyDescent="0.25">
      <c r="A193" s="3"/>
      <c r="B193" s="4"/>
      <c r="C193" s="33"/>
      <c r="D193" s="33"/>
    </row>
    <row r="194" spans="1:4" ht="15.5" x14ac:dyDescent="0.25">
      <c r="A194" s="3"/>
      <c r="B194" s="4"/>
      <c r="C194" s="39"/>
      <c r="D194" s="39"/>
    </row>
    <row r="195" spans="1:4" ht="15.5" x14ac:dyDescent="0.25">
      <c r="A195" s="3"/>
      <c r="B195" s="4"/>
      <c r="C195" s="39"/>
      <c r="D195" s="39"/>
    </row>
    <row r="196" spans="1:4" ht="15.5" x14ac:dyDescent="0.25">
      <c r="A196" s="3"/>
      <c r="B196" s="4"/>
      <c r="C196" s="33"/>
      <c r="D196" s="33"/>
    </row>
    <row r="197" spans="1:4" ht="15.5" x14ac:dyDescent="0.25">
      <c r="A197" s="3"/>
      <c r="B197" s="4"/>
      <c r="C197" s="33"/>
      <c r="D197" s="33"/>
    </row>
    <row r="198" spans="1:4" ht="15.5" x14ac:dyDescent="0.25">
      <c r="A198" s="3"/>
      <c r="B198" s="4"/>
      <c r="C198" s="33"/>
      <c r="D198" s="33"/>
    </row>
    <row r="199" spans="1:4" ht="15.5" x14ac:dyDescent="0.25">
      <c r="A199" s="3"/>
      <c r="B199" s="4"/>
      <c r="C199" s="33"/>
      <c r="D199" s="33"/>
    </row>
    <row r="200" spans="1:4" ht="15.5" x14ac:dyDescent="0.25">
      <c r="A200" s="3"/>
      <c r="B200" s="4"/>
      <c r="C200" s="39"/>
      <c r="D200" s="39"/>
    </row>
    <row r="201" spans="1:4" ht="15.5" x14ac:dyDescent="0.25">
      <c r="A201" s="3"/>
      <c r="B201" s="4"/>
      <c r="C201" s="33"/>
      <c r="D201" s="33"/>
    </row>
    <row r="202" spans="1:4" ht="15.5" x14ac:dyDescent="0.25">
      <c r="A202" s="3"/>
      <c r="B202" s="4"/>
      <c r="C202" s="39"/>
      <c r="D202" s="39"/>
    </row>
    <row r="203" spans="1:4" ht="15.5" x14ac:dyDescent="0.25">
      <c r="A203" s="3"/>
      <c r="B203" s="4"/>
      <c r="C203" s="39"/>
      <c r="D203" s="39"/>
    </row>
    <row r="204" spans="1:4" ht="15.5" x14ac:dyDescent="0.25">
      <c r="A204" s="3"/>
      <c r="B204" s="4"/>
      <c r="C204" s="39"/>
      <c r="D204" s="39"/>
    </row>
    <row r="205" spans="1:4" ht="15.5" x14ac:dyDescent="0.25">
      <c r="A205" s="3"/>
      <c r="B205" s="4"/>
      <c r="C205" s="39"/>
      <c r="D205" s="39"/>
    </row>
    <row r="206" spans="1:4" ht="15.5" x14ac:dyDescent="0.25">
      <c r="A206" s="3"/>
      <c r="B206" s="4"/>
      <c r="C206" s="39"/>
      <c r="D206" s="39"/>
    </row>
    <row r="207" spans="1:4" ht="15.5" x14ac:dyDescent="0.25">
      <c r="A207" s="3"/>
      <c r="B207" s="4"/>
      <c r="C207" s="39"/>
      <c r="D207" s="39"/>
    </row>
    <row r="208" spans="1:4" ht="15.5" x14ac:dyDescent="0.25">
      <c r="A208" s="3"/>
      <c r="B208" s="4"/>
      <c r="C208" s="39"/>
      <c r="D208" s="39"/>
    </row>
    <row r="209" spans="1:4" ht="15.5" x14ac:dyDescent="0.25">
      <c r="A209" s="3"/>
      <c r="B209" s="4"/>
      <c r="C209" s="39"/>
      <c r="D209" s="39"/>
    </row>
    <row r="210" spans="1:4" ht="15.5" x14ac:dyDescent="0.25">
      <c r="A210" s="3"/>
      <c r="B210" s="4"/>
      <c r="C210" s="39"/>
      <c r="D210" s="39"/>
    </row>
    <row r="211" spans="1:4" ht="15.5" x14ac:dyDescent="0.25">
      <c r="A211" s="3"/>
      <c r="B211" s="4"/>
      <c r="C211" s="39"/>
      <c r="D211" s="39"/>
    </row>
    <row r="212" spans="1:4" ht="15.5" x14ac:dyDescent="0.25">
      <c r="A212" s="3"/>
      <c r="B212" s="4"/>
      <c r="C212" s="33"/>
      <c r="D212" s="33"/>
    </row>
    <row r="213" spans="1:4" ht="15.5" x14ac:dyDescent="0.25">
      <c r="A213" s="3"/>
      <c r="B213" s="4"/>
      <c r="C213" s="33"/>
      <c r="D213" s="33"/>
    </row>
    <row r="214" spans="1:4" ht="15.5" x14ac:dyDescent="0.25">
      <c r="A214" s="3"/>
      <c r="B214" s="4"/>
      <c r="C214" s="33"/>
      <c r="D214" s="33"/>
    </row>
    <row r="215" spans="1:4" ht="15.5" x14ac:dyDescent="0.25">
      <c r="A215" s="3"/>
      <c r="B215" s="4"/>
      <c r="C215" s="33"/>
      <c r="D215" s="33"/>
    </row>
    <row r="216" spans="1:4" ht="15.5" x14ac:dyDescent="0.25">
      <c r="A216" s="3"/>
      <c r="B216" s="4"/>
      <c r="C216" s="33"/>
      <c r="D216" s="33"/>
    </row>
    <row r="217" spans="1:4" ht="15.5" x14ac:dyDescent="0.25">
      <c r="A217" s="3"/>
      <c r="B217" s="4"/>
      <c r="C217" s="33"/>
      <c r="D217" s="33"/>
    </row>
    <row r="218" spans="1:4" ht="15.5" x14ac:dyDescent="0.25">
      <c r="A218" s="3"/>
      <c r="B218" s="4"/>
      <c r="C218" s="33"/>
      <c r="D218" s="33"/>
    </row>
    <row r="219" spans="1:4" ht="15.5" x14ac:dyDescent="0.25">
      <c r="A219" s="3"/>
      <c r="B219" s="4"/>
      <c r="C219" s="33"/>
      <c r="D219" s="33"/>
    </row>
    <row r="220" spans="1:4" ht="15.5" x14ac:dyDescent="0.25">
      <c r="A220" s="3"/>
      <c r="B220" s="4"/>
      <c r="C220" s="33"/>
      <c r="D220" s="33"/>
    </row>
    <row r="221" spans="1:4" ht="15.5" x14ac:dyDescent="0.25">
      <c r="A221" s="3"/>
      <c r="B221" s="4"/>
      <c r="C221" s="33"/>
      <c r="D221" s="33"/>
    </row>
    <row r="222" spans="1:4" ht="15.5" x14ac:dyDescent="0.25">
      <c r="A222" s="3"/>
      <c r="B222" s="4"/>
      <c r="C222" s="33"/>
      <c r="D222" s="33"/>
    </row>
    <row r="223" spans="1:4" ht="15.5" x14ac:dyDescent="0.25">
      <c r="A223" s="3"/>
      <c r="B223" s="4"/>
      <c r="C223" s="33"/>
      <c r="D223" s="33"/>
    </row>
    <row r="224" spans="1:4" ht="15.5" x14ac:dyDescent="0.25">
      <c r="A224" s="3"/>
      <c r="B224" s="4"/>
      <c r="C224" s="33"/>
      <c r="D224" s="33"/>
    </row>
    <row r="225" spans="1:4" ht="15.5" x14ac:dyDescent="0.25">
      <c r="A225" s="3"/>
      <c r="B225" s="4"/>
      <c r="C225" s="33"/>
      <c r="D225" s="33"/>
    </row>
    <row r="226" spans="1:4" ht="15.5" x14ac:dyDescent="0.25">
      <c r="A226" s="3"/>
      <c r="B226" s="4"/>
      <c r="C226" s="33"/>
      <c r="D226" s="33"/>
    </row>
    <row r="227" spans="1:4" ht="15.5" x14ac:dyDescent="0.25">
      <c r="A227" s="3"/>
      <c r="B227" s="4"/>
      <c r="C227" s="33"/>
      <c r="D227" s="33"/>
    </row>
    <row r="228" spans="1:4" ht="15.5" x14ac:dyDescent="0.25">
      <c r="A228" s="3"/>
      <c r="B228" s="4"/>
      <c r="C228" s="33"/>
      <c r="D228" s="33"/>
    </row>
    <row r="229" spans="1:4" ht="15.5" x14ac:dyDescent="0.25">
      <c r="A229" s="3"/>
      <c r="B229" s="4"/>
      <c r="C229" s="33"/>
      <c r="D229" s="33"/>
    </row>
    <row r="230" spans="1:4" ht="15.5" x14ac:dyDescent="0.25">
      <c r="A230" s="3"/>
      <c r="B230" s="4"/>
      <c r="C230" s="33"/>
      <c r="D230" s="33"/>
    </row>
    <row r="231" spans="1:4" ht="15.5" x14ac:dyDescent="0.25">
      <c r="A231" s="3"/>
      <c r="B231" s="4"/>
      <c r="C231" s="33"/>
      <c r="D231" s="33"/>
    </row>
    <row r="232" spans="1:4" ht="15.5" x14ac:dyDescent="0.25">
      <c r="A232" s="3"/>
      <c r="B232" s="4"/>
      <c r="C232" s="39"/>
      <c r="D232" s="39"/>
    </row>
    <row r="233" spans="1:4" ht="15.5" x14ac:dyDescent="0.25">
      <c r="A233" s="3"/>
      <c r="B233" s="4"/>
      <c r="C233" s="33"/>
      <c r="D233" s="33"/>
    </row>
    <row r="234" spans="1:4" ht="15.5" x14ac:dyDescent="0.25">
      <c r="A234" s="3"/>
      <c r="B234" s="4"/>
      <c r="C234" s="33"/>
      <c r="D234" s="33"/>
    </row>
    <row r="235" spans="1:4" ht="15.5" x14ac:dyDescent="0.25">
      <c r="A235" s="3"/>
      <c r="B235" s="4"/>
      <c r="C235" s="33"/>
      <c r="D235" s="33"/>
    </row>
    <row r="236" spans="1:4" ht="15.5" x14ac:dyDescent="0.25">
      <c r="A236" s="3"/>
      <c r="B236" s="4"/>
      <c r="C236" s="33"/>
      <c r="D236" s="33"/>
    </row>
    <row r="237" spans="1:4" ht="15.5" x14ac:dyDescent="0.25">
      <c r="A237" s="3"/>
      <c r="B237" s="4"/>
      <c r="C237" s="33"/>
      <c r="D237" s="33"/>
    </row>
    <row r="238" spans="1:4" ht="15.5" x14ac:dyDescent="0.25">
      <c r="A238" s="3"/>
      <c r="B238" s="4"/>
      <c r="C238" s="33"/>
      <c r="D238" s="33"/>
    </row>
    <row r="239" spans="1:4" ht="15.5" x14ac:dyDescent="0.25">
      <c r="A239" s="3"/>
      <c r="B239" s="4"/>
      <c r="C239" s="33"/>
      <c r="D239" s="33"/>
    </row>
    <row r="240" spans="1:4" ht="15.5" x14ac:dyDescent="0.25">
      <c r="A240" s="3"/>
      <c r="B240" s="4"/>
      <c r="C240" s="33"/>
      <c r="D240" s="33"/>
    </row>
    <row r="241" spans="1:4" ht="15.5" x14ac:dyDescent="0.25">
      <c r="A241" s="3"/>
      <c r="B241" s="4"/>
      <c r="C241" s="33"/>
      <c r="D241" s="33"/>
    </row>
    <row r="242" spans="1:4" ht="15.5" x14ac:dyDescent="0.25">
      <c r="A242" s="3"/>
      <c r="B242" s="4"/>
      <c r="C242" s="33"/>
      <c r="D242" s="33"/>
    </row>
    <row r="243" spans="1:4" ht="15.5" x14ac:dyDescent="0.25">
      <c r="A243" s="3"/>
      <c r="B243" s="4"/>
      <c r="C243" s="33"/>
      <c r="D243" s="33"/>
    </row>
    <row r="244" spans="1:4" ht="15.5" x14ac:dyDescent="0.25">
      <c r="A244" s="3"/>
      <c r="B244" s="4"/>
      <c r="C244" s="33"/>
      <c r="D244" s="33"/>
    </row>
    <row r="245" spans="1:4" x14ac:dyDescent="0.25">
      <c r="C245" s="40"/>
      <c r="D245" s="40"/>
    </row>
  </sheetData>
  <mergeCells count="9">
    <mergeCell ref="A132:I132"/>
    <mergeCell ref="A9:I10"/>
    <mergeCell ref="A12:I12"/>
    <mergeCell ref="A3:B3"/>
    <mergeCell ref="A1:B1"/>
    <mergeCell ref="A4:C4"/>
    <mergeCell ref="A2:B2"/>
    <mergeCell ref="A5:C5"/>
    <mergeCell ref="A6:B6"/>
  </mergeCells>
  <phoneticPr fontId="3" type="noConversion"/>
  <pageMargins left="0.70866141732283472" right="0.70866141732283472" top="0.15748031496062992" bottom="0.15748031496062992" header="0.11811023622047245" footer="0.11811023622047245"/>
  <pageSetup paperSize="9" scale="80" orientation="landscape" r:id="rId1"/>
  <headerFooter alignWithMargins="0">
    <oddFooter>Page &amp;P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3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3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Granešina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</dc:creator>
  <cp:lastModifiedBy>Neva Margetić</cp:lastModifiedBy>
  <cp:lastPrinted>2018-12-20T09:52:09Z</cp:lastPrinted>
  <dcterms:created xsi:type="dcterms:W3CDTF">2008-02-21T09:57:16Z</dcterms:created>
  <dcterms:modified xsi:type="dcterms:W3CDTF">2024-07-07T20:15:49Z</dcterms:modified>
</cp:coreProperties>
</file>